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01\0205財政課\02 財政係\1000 一般財政（一部移動）\R06\01 県等照会\20250304162947_（長野県施行）【3／13(木)15時〆】令和５年度財政状況資料集の作成及び提出について（依頼）（市町村分）\03修正回答\"/>
    </mc:Choice>
  </mc:AlternateContent>
  <bookViews>
    <workbookView xWindow="0" yWindow="0" windowWidth="28800" windowHeight="14115" tabRatio="95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<sst xmlns="http://schemas.openxmlformats.org/spreadsheetml/2006/main" count="1090" uniqueCount="576">
  <si>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</si>
  <si>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</si>
  <si>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</si>
  <si>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</si>
  <si>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</si>
  <si>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</si>
  <si>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</si>
  <si>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</si>
  <si>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</si>
  <si>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</si>
  <si>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</si>
  <si>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</si>
  <si>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</si>
  <si>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</si>
  <si>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</si>
  <si>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</si>
  <si>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</si>
  <si>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</si>
  <si>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</si>
  <si>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</si>
  <si>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</si>
  <si>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</si>
  <si>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</si>
  <si>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</si>
  <si>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</si>
  <si>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</si>
  <si>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</si>
  <si>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</si>
  <si>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</si>
  <si>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</si>
  <si>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</si>
  <si>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</si>
  <si>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</si>
  <si>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</si>
  <si>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</si>
  <si>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</si>
  <si>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</si>
  <si>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</si>
  <si>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</si>
  <si>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</si>
  <si>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</si>
  <si>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</si>
  <si>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</si>
  <si>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</si>
  <si>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</si>
  <si>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</si>
  <si>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</si>
  <si>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</si>
  <si>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</si>
  <si>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</si>
  <si>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</si>
  <si>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</si>
  <si>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</si>
  <si>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</si>
  <si>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</si>
  <si>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</si>
  <si>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</si>
  <si>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</si>
  <si>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</si>
  <si>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</si>
  <si>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</si>
  <si>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</si>
  <si>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</si>
  <si>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</si>
  <si>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</si>
  <si>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</si>
  <si>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</si>
  <si>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</si>
  <si>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</si>
  <si>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</si>
  <si>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</si>
  <si>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</si>
  <si>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</si>
  <si>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</si>
  <si>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</si>
  <si>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</si>
  <si>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</si>
  <si>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</si>
  <si>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</si>
  <si>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</si>
  <si>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</si>
  <si>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</si>
  <si>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</si>
  <si>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</si>
  <si>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</si>
  <si>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</si>
  <si>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</si>
  <si>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</si>
  <si>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</si>
  <si>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</si>
  <si>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</si>
  <si>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</si>
  <si>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</si>
  <si>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</si>
  <si>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塩尻市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</si>
  <si>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</si>
  <si>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</si>
  <si>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</si>
  <si>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</si>
  <si>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</si>
  <si>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</si>
  <si>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</si>
  <si>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</si>
  <si>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</si>
  <si>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</si>
  <si>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</si>
  <si>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</si>
  <si>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</si>
  <si>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</si>
  <si>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</si>
  <si>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</si>
  <si>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</si>
  <si>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</si>
  <si>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</si>
  <si>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</si>
  <si>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</si>
  <si>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</si>
  <si>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</si>
  <si>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</si>
  <si>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</si>
  <si>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</si>
  <si>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</si>
  <si>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</si>
  <si>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</si>
  <si>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</si>
  <si>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</si>
  <si>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</si>
  <si>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</si>
  <si>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</si>
  <si>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</si>
  <si>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</si>
  <si>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</si>
  <si>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</si>
  <si>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</si>
  <si>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</si>
  <si>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</si>
  <si>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</si>
  <si>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</si>
  <si>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</si>
  <si>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</si>
  <si>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</si>
  <si>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</si>
  <si>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</si>
  <si>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</si>
  <si>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</si>
  <si>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</si>
  <si>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</si>
  <si>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</si>
  <si>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</si>
  <si>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</si>
  <si>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</si>
  <si>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</si>
  <si>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</si>
  <si>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</si>
  <si>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</si>
  <si>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</si>
  <si>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</si>
  <si>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</si>
  <si>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</si>
  <si>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</si>
  <si>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</si>
  <si>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</si>
  <si>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</si>
  <si>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</si>
  <si>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</si>
  <si>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</si>
  <si>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</si>
  <si>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</si>
  <si>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</si>
  <si>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</si>
  <si>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</si>
  <si>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</si>
  <si>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</si>
  <si>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</si>
  <si>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</si>
  <si>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</si>
  <si>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</si>
  <si>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</si>
  <si>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</si>
  <si>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</si>
  <si>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</si>
  <si>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</si>
  <si>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</si>
  <si>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</si>
  <si>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</si>
  <si>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</si>
  <si>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</si>
  <si>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</si>
  <si>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</si>
  <si>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</si>
  <si>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</si>
  <si>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</si>
  <si>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</si>
  <si>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</si>
  <si>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</si>
  <si>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</si>
  <si>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</si>
  <si>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</si>
  <si>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</si>
  <si>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</si>
  <si>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</si>
  <si>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</si>
  <si>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</si>
  <si>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長野県塩尻市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</si>
  <si>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</si>
  <si>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</si>
  <si>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</si>
  <si>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</si>
  <si>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</si>
  <si>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</si>
  <si>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</si>
  <si>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</si>
  <si>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</si>
  <si>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</si>
  <si>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</si>
  <si>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</si>
  <si>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</si>
  <si>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</si>
  <si>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</si>
  <si>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</si>
  <si>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</si>
  <si>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</si>
  <si>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</si>
  <si>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</si>
  <si>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</si>
  <si>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</si>
  <si>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</si>
  <si>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</si>
  <si>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</si>
  <si>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</si>
  <si>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</si>
  <si>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</si>
  <si>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</si>
  <si>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</si>
  <si>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</si>
  <si>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</si>
  <si>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</si>
  <si>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</si>
  <si>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</si>
  <si>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</si>
  <si>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</si>
  <si>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</si>
  <si>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</si>
  <si>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</si>
  <si>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</si>
  <si>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</si>
  <si>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</si>
  <si>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</si>
  <si>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</si>
  <si>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</si>
  <si>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</si>
  <si>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</si>
  <si>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</si>
  <si>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</si>
  <si>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</si>
  <si>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</si>
  <si>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</si>
  <si>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</si>
  <si>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</si>
  <si>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</si>
  <si>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</si>
  <si>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</si>
  <si>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</si>
  <si>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</si>
  <si>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</si>
  <si>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</si>
  <si>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</si>
  <si>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</si>
  <si>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</si>
  <si>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</si>
  <si>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</si>
  <si>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</si>
  <si>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</si>
  <si>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</si>
  <si>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</si>
  <si>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</si>
  <si>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</si>
  <si>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</si>
  <si>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</si>
  <si>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</si>
  <si>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</si>
  <si>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</si>
  <si>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</si>
  <si>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</si>
  <si>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</si>
  <si>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</si>
  <si>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</si>
  <si>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</si>
  <si>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</si>
  <si>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</si>
  <si>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</si>
  <si>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</si>
  <si>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</si>
  <si>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</si>
  <si>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</si>
  <si>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</si>
  <si>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</si>
  <si>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</si>
  <si>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</si>
  <si>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</si>
  <si>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</si>
  <si>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</si>
  <si>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</si>
  <si>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</si>
  <si>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</si>
  <si>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</si>
  <si>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</si>
  <si>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</si>
  <si>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</si>
  <si>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</si>
  <si>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</si>
  <si>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</si>
  <si>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</si>
  <si>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</si>
  <si>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</si>
  <si>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</si>
  <si>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</si>
  <si>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</si>
  <si>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</si>
  <si>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</si>
  <si>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</si>
  <si>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</si>
  <si>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</si>
  <si>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</si>
  <si>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</si>
  <si>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</si>
  <si>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</si>
  <si>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</si>
  <si>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</si>
  <si>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</si>
  <si>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</si>
  <si>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</si>
  <si>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</si>
  <si>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</si>
  <si>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</si>
  <si>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</si>
  <si>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</si>
  <si>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</si>
  <si>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</si>
  <si>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</si>
  <si>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</si>
  <si>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</si>
  <si>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</si>
  <si>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</si>
  <si>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</si>
  <si>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</si>
  <si>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</si>
  <si>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</si>
  <si>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</si>
  <si>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</si>
  <si>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</si>
  <si>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</si>
  <si>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</si>
  <si>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</si>
  <si>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長野県塩尻市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</si>
  <si>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</si>
  <si>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</si>
  <si>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</si>
  <si>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</si>
  <si>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</si>
  <si>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</si>
  <si>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</si>
  <si>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</si>
  <si>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</si>
  <si>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</si>
  <si>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</si>
  <si>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</si>
  <si>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</si>
  <si>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</si>
  <si>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</si>
  <si>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</si>
  <si>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</si>
  <si>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</si>
  <si>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</si>
  <si>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</si>
  <si>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</si>
  <si>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</si>
  <si>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</si>
  <si>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</si>
  <si>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</si>
  <si>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</si>
  <si>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</si>
  <si>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</si>
  <si>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</si>
  <si>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</si>
  <si>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</si>
  <si>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</si>
  <si>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</si>
  <si>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塩尻市国民健康保険事業特別会計</t>
    <phoneticPr fontId="5"/>
  </si>
  <si>
    <t>塩尻市介護保険事業特別会計</t>
    <phoneticPr fontId="5"/>
  </si>
  <si>
    <t>塩尻市国民健康保険楢川診療所事業特別会計</t>
    <phoneticPr fontId="5"/>
  </si>
  <si>
    <t>塩尻市後期高齢者医療事業特別会計</t>
    <phoneticPr fontId="5"/>
  </si>
  <si>
    <t>塩尻市水道事業会計</t>
    <phoneticPr fontId="5"/>
  </si>
  <si>
    <t>法適用企業</t>
    <phoneticPr fontId="5"/>
  </si>
  <si>
    <t>塩尻市下水道事業会計</t>
    <phoneticPr fontId="5"/>
  </si>
  <si>
    <t>塩尻市農業集落排水事業会計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</si>
  <si>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</si>
  <si>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</si>
  <si>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</si>
  <si>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</si>
  <si>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</si>
  <si>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</si>
  <si>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</si>
  <si>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</si>
  <si>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</si>
  <si>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</si>
  <si>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</si>
  <si>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</si>
  <si>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</si>
  <si>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</si>
  <si>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</si>
  <si>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</si>
  <si>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</si>
  <si>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</si>
  <si>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</si>
  <si>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</si>
  <si>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</si>
  <si>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</si>
  <si>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</si>
  <si>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</si>
  <si>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</si>
  <si>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</si>
  <si>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</si>
  <si>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</si>
  <si>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</si>
  <si>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</si>
  <si>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</si>
  <si>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</si>
  <si>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</si>
  <si>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</si>
  <si>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</si>
  <si>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</si>
  <si>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</si>
  <si>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</si>
  <si>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</si>
  <si>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</si>
  <si>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</si>
  <si>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</si>
  <si>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</si>
  <si>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</si>
  <si>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</si>
  <si>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</si>
  <si>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</si>
  <si>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</si>
  <si>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</si>
  <si>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</si>
  <si>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</si>
  <si>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</si>
  <si>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</si>
  <si>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</si>
  <si>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</si>
  <si>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</si>
  <si>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</si>
  <si>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</si>
  <si>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</si>
  <si>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</si>
  <si>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</si>
  <si>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</si>
  <si>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</si>
  <si>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</si>
  <si>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</si>
  <si>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</si>
  <si>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</si>
  <si>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</si>
  <si>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</si>
  <si>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</si>
  <si>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</si>
  <si>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</si>
  <si>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</si>
  <si>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</si>
  <si>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</si>
  <si>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</si>
  <si>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</si>
  <si>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</si>
  <si>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</si>
  <si>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</si>
  <si>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</si>
  <si>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</si>
  <si>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</si>
  <si>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</si>
  <si>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</si>
  <si>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</si>
  <si>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</si>
  <si>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</si>
  <si>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</si>
  <si>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</si>
  <si>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</si>
  <si>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</si>
  <si>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</si>
  <si>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</si>
  <si>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</si>
  <si>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</si>
  <si>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</si>
  <si>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</si>
  <si>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</si>
  <si>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</si>
  <si>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</si>
  <si>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</si>
  <si>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</si>
  <si>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</si>
  <si>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</si>
  <si>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</si>
  <si>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</si>
  <si>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</si>
  <si>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</si>
  <si>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</si>
  <si>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</si>
  <si>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</si>
  <si>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</si>
  <si>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</si>
  <si>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</si>
  <si>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</si>
  <si>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</si>
  <si>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</si>
  <si>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</si>
  <si>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</si>
  <si>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</si>
  <si>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</si>
  <si>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</si>
  <si>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</si>
  <si>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</si>
  <si>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</si>
  <si>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</si>
  <si>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</si>
  <si>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</si>
  <si>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</si>
  <si>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</si>
  <si>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</si>
  <si>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</si>
  <si>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</si>
  <si>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</si>
  <si>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0.22</t>
  </si>
  <si>
    <t>塩尻市水道事業会計</t>
  </si>
  <si>
    <t>塩尻市下水道事業会計</t>
  </si>
  <si>
    <t>一般会計</t>
  </si>
  <si>
    <t>塩尻市介護保険事業特別会計</t>
  </si>
  <si>
    <t>塩尻市農業集落排水事業会計</t>
  </si>
  <si>
    <t>塩尻市国民健康保険事業特別会計</t>
  </si>
  <si>
    <t>塩尻市後期高齢者医療事業特別会計</t>
  </si>
  <si>
    <t>塩尻市国民健康保険楢川診療所事業特別会計</t>
  </si>
  <si>
    <t>その他会計（赤字）</t>
  </si>
  <si>
    <t>その他会計（黒字）</t>
  </si>
  <si>
    <t>R01</t>
    <phoneticPr fontId="5"/>
  </si>
  <si>
    <t>R02</t>
    <phoneticPr fontId="5"/>
  </si>
  <si>
    <t>R03</t>
    <phoneticPr fontId="5"/>
  </si>
  <si>
    <t>R04</t>
    <phoneticPr fontId="5"/>
  </si>
  <si>
    <t>R05</t>
    <phoneticPr fontId="5"/>
  </si>
  <si>
    <t>塩尻市土地開発公社</t>
    <rPh sb="0" eb="3">
      <t>シオジリシ</t>
    </rPh>
    <rPh sb="3" eb="5">
      <t>トチ</t>
    </rPh>
    <rPh sb="5" eb="7">
      <t>カイハツ</t>
    </rPh>
    <rPh sb="7" eb="9">
      <t>コウシャ</t>
    </rPh>
    <phoneticPr fontId="2"/>
  </si>
  <si>
    <t>一般財団法人　塩尻市振興公社</t>
    <rPh sb="0" eb="2">
      <t>イッパン</t>
    </rPh>
    <rPh sb="2" eb="4">
      <t>ザイダン</t>
    </rPh>
    <rPh sb="4" eb="6">
      <t>ホウジン</t>
    </rPh>
    <rPh sb="7" eb="9">
      <t>シオジリ</t>
    </rPh>
    <rPh sb="9" eb="10">
      <t>シ</t>
    </rPh>
    <rPh sb="10" eb="12">
      <t>シンコウ</t>
    </rPh>
    <rPh sb="12" eb="14">
      <t>コウシャ</t>
    </rPh>
    <phoneticPr fontId="2"/>
  </si>
  <si>
    <t>一般財団法人　塩尻市文化振興事業団</t>
    <rPh sb="0" eb="2">
      <t>イッパン</t>
    </rPh>
    <rPh sb="2" eb="4">
      <t>ザイダン</t>
    </rPh>
    <rPh sb="4" eb="6">
      <t>ホウジン</t>
    </rPh>
    <rPh sb="7" eb="10">
      <t>シオジリシ</t>
    </rPh>
    <rPh sb="10" eb="12">
      <t>ブンカ</t>
    </rPh>
    <rPh sb="12" eb="14">
      <t>シンコウ</t>
    </rPh>
    <rPh sb="14" eb="17">
      <t>ジギョウダン</t>
    </rPh>
    <phoneticPr fontId="2"/>
  </si>
  <si>
    <t>一般財団法人　塩尻筑南勤労者福祉サービスセンター</t>
    <rPh sb="0" eb="2">
      <t>イッパン</t>
    </rPh>
    <rPh sb="2" eb="4">
      <t>ザイダン</t>
    </rPh>
    <rPh sb="4" eb="6">
      <t>ホウジン</t>
    </rPh>
    <rPh sb="7" eb="9">
      <t>シオジリ</t>
    </rPh>
    <rPh sb="9" eb="10">
      <t>チク</t>
    </rPh>
    <rPh sb="10" eb="11">
      <t>ミナミ</t>
    </rPh>
    <rPh sb="11" eb="14">
      <t>キンロウシャ</t>
    </rPh>
    <rPh sb="14" eb="16">
      <t>フクシ</t>
    </rPh>
    <phoneticPr fontId="2"/>
  </si>
  <si>
    <t>株式会社　信州ファーム</t>
    <rPh sb="0" eb="2">
      <t>カブシキ</t>
    </rPh>
    <rPh sb="2" eb="4">
      <t>カイシャ</t>
    </rPh>
    <rPh sb="5" eb="7">
      <t>シンシュウ</t>
    </rPh>
    <phoneticPr fontId="2"/>
  </si>
  <si>
    <t>一般社団法人　塩尻市農業公社</t>
    <rPh sb="0" eb="2">
      <t>イッパン</t>
    </rPh>
    <rPh sb="2" eb="4">
      <t>シャダン</t>
    </rPh>
    <rPh sb="4" eb="6">
      <t>ホウジン</t>
    </rPh>
    <rPh sb="7" eb="10">
      <t>シオジリシ</t>
    </rPh>
    <rPh sb="10" eb="12">
      <t>ノウギョウ</t>
    </rPh>
    <rPh sb="12" eb="14">
      <t>コウシャ</t>
    </rPh>
    <phoneticPr fontId="2"/>
  </si>
  <si>
    <t>一般財団法人　塩尻・木曽地域地場産業振興センター</t>
    <rPh sb="0" eb="2">
      <t>イッパン</t>
    </rPh>
    <rPh sb="2" eb="4">
      <t>ザイダン</t>
    </rPh>
    <rPh sb="4" eb="6">
      <t>ホウジン</t>
    </rPh>
    <rPh sb="7" eb="9">
      <t>シオジリ</t>
    </rPh>
    <rPh sb="10" eb="12">
      <t>キソ</t>
    </rPh>
    <rPh sb="12" eb="14">
      <t>チイキ</t>
    </rPh>
    <rPh sb="14" eb="16">
      <t>ジバ</t>
    </rPh>
    <rPh sb="16" eb="18">
      <t>サンギョウ</t>
    </rPh>
    <rPh sb="18" eb="20">
      <t>シンコウ</t>
    </rPh>
    <phoneticPr fontId="2"/>
  </si>
  <si>
    <t>一般財団法人　塩尻市森林公社</t>
    <rPh sb="0" eb="2">
      <t>イッパン</t>
    </rPh>
    <rPh sb="2" eb="4">
      <t>ザイダン</t>
    </rPh>
    <rPh sb="4" eb="6">
      <t>ホウジン</t>
    </rPh>
    <rPh sb="7" eb="10">
      <t>シオジリシ</t>
    </rPh>
    <rPh sb="10" eb="12">
      <t>シンリン</t>
    </rPh>
    <rPh sb="12" eb="14">
      <t>コウシャ</t>
    </rPh>
    <phoneticPr fontId="2"/>
  </si>
  <si>
    <t>-</t>
    <phoneticPr fontId="2"/>
  </si>
  <si>
    <t>松本広域連合</t>
    <rPh sb="0" eb="2">
      <t>マツモト</t>
    </rPh>
    <rPh sb="2" eb="4">
      <t>コウイキ</t>
    </rPh>
    <rPh sb="4" eb="6">
      <t>レンゴウ</t>
    </rPh>
    <phoneticPr fontId="2"/>
  </si>
  <si>
    <t>松本広域連合（松本地域ふるさと基金事業特別会計）</t>
    <rPh sb="0" eb="2">
      <t>マツモト</t>
    </rPh>
    <rPh sb="2" eb="4">
      <t>コウイキ</t>
    </rPh>
    <rPh sb="4" eb="6">
      <t>レンゴウ</t>
    </rPh>
    <rPh sb="7" eb="9">
      <t>マツモト</t>
    </rPh>
    <rPh sb="9" eb="11">
      <t>チイキ</t>
    </rPh>
    <rPh sb="15" eb="17">
      <t>キキン</t>
    </rPh>
    <rPh sb="17" eb="19">
      <t>ジギョウ</t>
    </rPh>
    <rPh sb="19" eb="21">
      <t>トクベツ</t>
    </rPh>
    <rPh sb="21" eb="23">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</si>
  <si>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</si>
  <si>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</si>
  <si>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</si>
  <si>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辰野町塩尻市小学校組合</t>
    <rPh sb="0" eb="3">
      <t>タツノマチ</t>
    </rPh>
    <rPh sb="3" eb="6">
      <t>シオジリシ</t>
    </rPh>
    <rPh sb="6" eb="9">
      <t>ショウガッコウ</t>
    </rPh>
    <rPh sb="9" eb="11">
      <t>クミアイ</t>
    </rPh>
    <phoneticPr fontId="2"/>
  </si>
  <si>
    <t>松塩安筑老人福祉施設組合</t>
    <rPh sb="0" eb="1">
      <t>マツ</t>
    </rPh>
    <rPh sb="1" eb="2">
      <t>シオ</t>
    </rPh>
    <rPh sb="2" eb="3">
      <t>ヤス</t>
    </rPh>
    <rPh sb="3" eb="4">
      <t>チク</t>
    </rPh>
    <rPh sb="4" eb="6">
      <t>ロウジン</t>
    </rPh>
    <rPh sb="6" eb="8">
      <t>フクシ</t>
    </rPh>
    <rPh sb="8" eb="10">
      <t>シセツ</t>
    </rPh>
    <rPh sb="10" eb="12">
      <t>クミアイ</t>
    </rPh>
    <phoneticPr fontId="2"/>
  </si>
  <si>
    <t>塩尻市辰野町中学校組合</t>
    <rPh sb="0" eb="3">
      <t>シオジリシ</t>
    </rPh>
    <rPh sb="3" eb="6">
      <t>タツノマチ</t>
    </rPh>
    <rPh sb="6" eb="9">
      <t>チュウガッコウ</t>
    </rPh>
    <rPh sb="9" eb="11">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</si>
  <si>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</si>
  <si>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松塩地区広域施設組合（一般会計）</t>
    <rPh sb="0" eb="1">
      <t>マツ</t>
    </rPh>
    <rPh sb="1" eb="2">
      <t>シオ</t>
    </rPh>
    <rPh sb="2" eb="4">
      <t>チク</t>
    </rPh>
    <rPh sb="4" eb="6">
      <t>コウイキ</t>
    </rPh>
    <rPh sb="6" eb="8">
      <t>シセツ</t>
    </rPh>
    <rPh sb="8" eb="10">
      <t>クミアイ</t>
    </rPh>
    <rPh sb="11" eb="13">
      <t>イッパン</t>
    </rPh>
    <rPh sb="13" eb="15">
      <t>カイケイ</t>
    </rPh>
    <phoneticPr fontId="2"/>
  </si>
  <si>
    <t>松塩地区広域施設組合（電気事業特別会計）</t>
    <rPh sb="0" eb="1">
      <t>マツ</t>
    </rPh>
    <rPh sb="1" eb="2">
      <t>シオ</t>
    </rPh>
    <rPh sb="2" eb="4">
      <t>チク</t>
    </rPh>
    <rPh sb="4" eb="6">
      <t>コウイキ</t>
    </rPh>
    <rPh sb="6" eb="8">
      <t>シセツ</t>
    </rPh>
    <rPh sb="8" eb="10">
      <t>クミアイ</t>
    </rPh>
    <rPh sb="11" eb="13">
      <t>デンキ</t>
    </rPh>
    <rPh sb="13" eb="15">
      <t>ジギョウ</t>
    </rPh>
    <rPh sb="15" eb="17">
      <t>トクベツ</t>
    </rPh>
    <rPh sb="17" eb="19">
      <t>カイケイ</t>
    </rPh>
    <phoneticPr fontId="2"/>
  </si>
  <si>
    <t>長野県県民交通災害共済</t>
    <rPh sb="0" eb="3">
      <t>ナガノケン</t>
    </rPh>
    <rPh sb="3" eb="5">
      <t>ケンミン</t>
    </rPh>
    <rPh sb="5" eb="7">
      <t>コウツウ</t>
    </rPh>
    <rPh sb="7" eb="9">
      <t>サイガイ</t>
    </rPh>
    <rPh sb="9" eb="11">
      <t>キョウサイ</t>
    </rPh>
    <phoneticPr fontId="2"/>
  </si>
  <si>
    <t>長野県地方税滞納整理機構</t>
    <rPh sb="0" eb="3">
      <t>ナガノケン</t>
    </rPh>
    <rPh sb="3" eb="6">
      <t>チホウゼイ</t>
    </rPh>
    <rPh sb="6" eb="8">
      <t>タイノウ</t>
    </rPh>
    <rPh sb="8" eb="10">
      <t>セイリ</t>
    </rPh>
    <rPh sb="10" eb="12">
      <t>キコウ</t>
    </rPh>
    <phoneticPr fontId="2"/>
  </si>
  <si>
    <t>-</t>
    <phoneticPr fontId="2"/>
  </si>
  <si>
    <t>合併振興基金</t>
    <phoneticPr fontId="5"/>
  </si>
  <si>
    <t>公共施設等整備基金</t>
    <rPh sb="0" eb="2">
      <t>コウキョウ</t>
    </rPh>
    <rPh sb="2" eb="4">
      <t>シセツ</t>
    </rPh>
    <rPh sb="4" eb="5">
      <t>トウ</t>
    </rPh>
    <rPh sb="5" eb="7">
      <t>セイビ</t>
    </rPh>
    <rPh sb="7" eb="9">
      <t>キキン</t>
    </rPh>
    <phoneticPr fontId="2"/>
  </si>
  <si>
    <t>未来につなぐ医療確保機器金</t>
    <rPh sb="0" eb="2">
      <t>ミライ</t>
    </rPh>
    <rPh sb="6" eb="8">
      <t>イリョウ</t>
    </rPh>
    <rPh sb="8" eb="10">
      <t>カクホ</t>
    </rPh>
    <rPh sb="10" eb="12">
      <t>キキ</t>
    </rPh>
    <rPh sb="12" eb="13">
      <t>キン</t>
    </rPh>
    <phoneticPr fontId="2"/>
  </si>
  <si>
    <t>森林環境保全基金</t>
    <rPh sb="0" eb="2">
      <t>シンリン</t>
    </rPh>
    <rPh sb="2" eb="4">
      <t>カンキョウ</t>
    </rPh>
    <rPh sb="4" eb="6">
      <t>ホゼン</t>
    </rPh>
    <rPh sb="6" eb="8">
      <t>キキン</t>
    </rPh>
    <phoneticPr fontId="2"/>
  </si>
  <si>
    <t>知恵の交流基金</t>
    <rPh sb="0" eb="2">
      <t>チエ</t>
    </rPh>
    <rPh sb="3" eb="5">
      <t>コウリュウ</t>
    </rPh>
    <rPh sb="5" eb="7">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</si>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</sst>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262C-4880-B3BC-F024F45809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75517</c:v>
                </c:pt>
                <c:pt idx="1">
                  <c:v>84076</c:v>
                </c:pt>
                <c:pt idx="2">
                  <c:v>52473</c:v>
                </c:pt>
                <c:pt idx="3">
                  <c:v>69830</c:v>
                </c:pt>
                <c:pt idx="4">
                  <c:v>52919</c:v>
                </c:pt>
              </c:numCache>
            </c:numRef>
          </c:val>
          <c:smooth val="0"/>
          <c:extLst>
            <c:ext xmlns:c16="http://schemas.microsoft.com/office/drawing/2014/chart" uri="{C3380CC4-5D6E-409C-BE32-E72D297353CC}">
              <c16:uniqueId val="{00000001-262C-4880-B3BC-F024F45809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4.1900000000000004</c:v>
                </c:pt>
                <c:pt idx="1">
                  <c:v>6.26</c:v>
                </c:pt>
                <c:pt idx="2">
                  <c:v>6.49</c:v>
                </c:pt>
                <c:pt idx="3">
                  <c:v>3.04</c:v>
                </c:pt>
                <c:pt idx="4">
                  <c:v>2.4500000000000002</c:v>
                </c:pt>
              </c:numCache>
            </c:numRef>
          </c:val>
          <c:extLst>
            <c:ext xmlns:c16="http://schemas.microsoft.com/office/drawing/2014/chart" uri="{C3380CC4-5D6E-409C-BE32-E72D297353CC}">
              <c16:uniqueId val="{00000000-FEB9-4DEF-A300-B70B355FC9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24.26</c:v>
                </c:pt>
                <c:pt idx="1">
                  <c:v>22.17</c:v>
                </c:pt>
                <c:pt idx="2">
                  <c:v>24.41</c:v>
                </c:pt>
                <c:pt idx="3">
                  <c:v>28.35</c:v>
                </c:pt>
                <c:pt idx="4">
                  <c:v>29.57</c:v>
                </c:pt>
              </c:numCache>
            </c:numRef>
          </c:val>
          <c:extLst>
            <c:ext xmlns:c16="http://schemas.microsoft.com/office/drawing/2014/chart" uri="{C3380CC4-5D6E-409C-BE32-E72D297353CC}">
              <c16:uniqueId val="{00000001-FEB9-4DEF-A300-B70B355FC9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2.78</c:v>
                </c:pt>
                <c:pt idx="1">
                  <c:v>0.87</c:v>
                </c:pt>
                <c:pt idx="2">
                  <c:v>3.52</c:v>
                </c:pt>
                <c:pt idx="3">
                  <c:v>-0.22</c:v>
                </c:pt>
                <c:pt idx="4">
                  <c:v>1.1200000000000001</c:v>
                </c:pt>
              </c:numCache>
            </c:numRef>
          </c:val>
          <c:smooth val="0"/>
          <c:extLst>
            <c:ext xmlns:c16="http://schemas.microsoft.com/office/drawing/2014/chart" uri="{C3380CC4-5D6E-409C-BE32-E72D297353CC}">
              <c16:uniqueId val="{00000002-FEB9-4DEF-A300-B70B355FC9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0</c:v>
                </c:pt>
                <c:pt idx="7">
                  <c:v>0</c:v>
                </c:pt>
                <c:pt idx="8">
                  <c:v>0</c:v>
                </c:pt>
                <c:pt idx="9">
                  <c:v>0</c:v>
                </c:pt>
              </c:numCache>
            </c:numRef>
          </c:val>
          <c:extLst>
            <c:ext xmlns:c16="http://schemas.microsoft.com/office/drawing/2014/chart" uri="{C3380CC4-5D6E-409C-BE32-E72D297353CC}">
              <c16:uniqueId val="{00000000-52A1-42AB-A2A6-740B0758A3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A1-42AB-A2A6-740B0758A37F}"/>
            </c:ext>
          </c:extLst>
        </c:ser>
        <c:ser>
          <c:idx val="2"/>
          <c:order val="2"/>
          <c:tx>
            <c:strRef>
              <c:f>データシート!$A$29</c:f>
              <c:strCache>
                <c:ptCount val="1"/>
                <c:pt idx="0">
                  <c:v>塩尻市国民健康保険楢川診療所事業特別会計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2A1-42AB-A2A6-740B0758A37F}"/>
            </c:ext>
          </c:extLst>
        </c:ser>
        <c:ser>
          <c:idx val="3"/>
          <c:order val="3"/>
          <c:tx>
            <c:strRef>
              <c:f>データシート!$A$30</c:f>
              <c:strCache>
                <c:ptCount val="1"/>
                <c:pt idx="0">
                  <c:v>塩尻市後期高齢者医療事業特別会計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0.12</c:v>
                </c:pt>
                <c:pt idx="4">
                  <c:v>#N/A</c:v>
                </c:pt>
                <c:pt idx="5">
                  <c:v>0.13</c:v>
                </c:pt>
                <c:pt idx="6">
                  <c:v>#N/A</c:v>
                </c:pt>
                <c:pt idx="7">
                  <c:v>0.14000000000000001</c:v>
                </c:pt>
                <c:pt idx="8">
                  <c:v>#N/A</c:v>
                </c:pt>
                <c:pt idx="9">
                  <c:v>0.15</c:v>
                </c:pt>
              </c:numCache>
            </c:numRef>
          </c:val>
          <c:extLst>
            <c:ext xmlns:c16="http://schemas.microsoft.com/office/drawing/2014/chart" uri="{C3380CC4-5D6E-409C-BE32-E72D297353CC}">
              <c16:uniqueId val="{00000003-52A1-42AB-A2A6-740B0758A37F}"/>
            </c:ext>
          </c:extLst>
        </c:ser>
        <c:ser>
          <c:idx val="4"/>
          <c:order val="4"/>
          <c:tx>
            <c:strRef>
              <c:f>データシート!$A$31</c:f>
              <c:strCache>
                <c:ptCount val="1"/>
                <c:pt idx="0">
                  <c:v>塩尻市国民健康保険事業特別会計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0.42</c:v>
                </c:pt>
                <c:pt idx="4">
                  <c:v>#N/A</c:v>
                </c:pt>
                <c:pt idx="5">
                  <c:v>0.44</c:v>
                </c:pt>
                <c:pt idx="6">
                  <c:v>#N/A</c:v>
                </c:pt>
                <c:pt idx="7">
                  <c:v>0.08</c:v>
                </c:pt>
                <c:pt idx="8">
                  <c:v>#N/A</c:v>
                </c:pt>
                <c:pt idx="9">
                  <c:v>0.24</c:v>
                </c:pt>
              </c:numCache>
            </c:numRef>
          </c:val>
          <c:extLst>
            <c:ext xmlns:c16="http://schemas.microsoft.com/office/drawing/2014/chart" uri="{C3380CC4-5D6E-409C-BE32-E72D297353CC}">
              <c16:uniqueId val="{00000004-52A1-42AB-A2A6-740B0758A37F}"/>
            </c:ext>
          </c:extLst>
        </c:ser>
        <c:ser>
          <c:idx val="5"/>
          <c:order val="5"/>
          <c:tx>
            <c:strRef>
              <c:f>データシート!$A$32</c:f>
              <c:strCache>
                <c:ptCount val="1"/>
                <c:pt idx="0">
                  <c:v>塩尻市農業集落排水事業会計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0.59</c:v>
                </c:pt>
                <c:pt idx="4">
                  <c:v>#N/A</c:v>
                </c:pt>
                <c:pt idx="5">
                  <c:v>0.53</c:v>
                </c:pt>
                <c:pt idx="6">
                  <c:v>#N/A</c:v>
                </c:pt>
                <c:pt idx="7">
                  <c:v>0.5</c:v>
                </c:pt>
                <c:pt idx="8">
                  <c:v>#N/A</c:v>
                </c:pt>
                <c:pt idx="9">
                  <c:v>0.46</c:v>
                </c:pt>
              </c:numCache>
            </c:numRef>
          </c:val>
          <c:extLst>
            <c:ext xmlns:c16="http://schemas.microsoft.com/office/drawing/2014/chart" uri="{C3380CC4-5D6E-409C-BE32-E72D297353CC}">
              <c16:uniqueId val="{00000005-52A1-42AB-A2A6-740B0758A37F}"/>
            </c:ext>
          </c:extLst>
        </c:ser>
        <c:ser>
          <c:idx val="6"/>
          <c:order val="6"/>
          <c:tx>
            <c:strRef>
              <c:f>データシート!$A$33</c:f>
              <c:strCache>
                <c:ptCount val="1"/>
                <c:pt idx="0">
                  <c:v>塩尻市介護保険事業特別会計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0.62</c:v>
                </c:pt>
                <c:pt idx="4">
                  <c:v>#N/A</c:v>
                </c:pt>
                <c:pt idx="5">
                  <c:v>0.79</c:v>
                </c:pt>
                <c:pt idx="6">
                  <c:v>#N/A</c:v>
                </c:pt>
                <c:pt idx="7">
                  <c:v>1.07</c:v>
                </c:pt>
                <c:pt idx="8">
                  <c:v>#N/A</c:v>
                </c:pt>
                <c:pt idx="9">
                  <c:v>0.63</c:v>
                </c:pt>
              </c:numCache>
            </c:numRef>
          </c:val>
          <c:extLst>
            <c:ext xmlns:c16="http://schemas.microsoft.com/office/drawing/2014/chart" uri="{C3380CC4-5D6E-409C-BE32-E72D297353CC}">
              <c16:uniqueId val="{00000006-52A1-42AB-A2A6-740B0758A37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4.17</c:v>
                </c:pt>
                <c:pt idx="2">
                  <c:v>#N/A</c:v>
                </c:pt>
                <c:pt idx="3">
                  <c:v>6.24</c:v>
                </c:pt>
                <c:pt idx="4">
                  <c:v>#N/A</c:v>
                </c:pt>
                <c:pt idx="5">
                  <c:v>6.48</c:v>
                </c:pt>
                <c:pt idx="6">
                  <c:v>#N/A</c:v>
                </c:pt>
                <c:pt idx="7">
                  <c:v>3.03</c:v>
                </c:pt>
                <c:pt idx="8">
                  <c:v>#N/A</c:v>
                </c:pt>
                <c:pt idx="9">
                  <c:v>2.4500000000000002</c:v>
                </c:pt>
              </c:numCache>
            </c:numRef>
          </c:val>
          <c:extLst>
            <c:ext xmlns:c16="http://schemas.microsoft.com/office/drawing/2014/chart" uri="{C3380CC4-5D6E-409C-BE32-E72D297353CC}">
              <c16:uniqueId val="{00000007-52A1-42AB-A2A6-740B0758A37F}"/>
            </c:ext>
          </c:extLst>
        </c:ser>
        <c:ser>
          <c:idx val="8"/>
          <c:order val="8"/>
          <c:tx>
            <c:strRef>
              <c:f>データシート!$A$35</c:f>
              <c:strCache>
                <c:ptCount val="1"/>
                <c:pt idx="0">
                  <c:v>塩尻市下水道事業会計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3.13</c:v>
                </c:pt>
                <c:pt idx="2">
                  <c:v>#N/A</c:v>
                </c:pt>
                <c:pt idx="3">
                  <c:v>2.72</c:v>
                </c:pt>
                <c:pt idx="4">
                  <c:v>#N/A</c:v>
                </c:pt>
                <c:pt idx="5">
                  <c:v>3.21</c:v>
                </c:pt>
                <c:pt idx="6">
                  <c:v>#N/A</c:v>
                </c:pt>
                <c:pt idx="7">
                  <c:v>3.46</c:v>
                </c:pt>
                <c:pt idx="8">
                  <c:v>#N/A</c:v>
                </c:pt>
                <c:pt idx="9">
                  <c:v>3.69</c:v>
                </c:pt>
              </c:numCache>
            </c:numRef>
          </c:val>
          <c:extLst>
            <c:ext xmlns:c16="http://schemas.microsoft.com/office/drawing/2014/chart" uri="{C3380CC4-5D6E-409C-BE32-E72D297353CC}">
              <c16:uniqueId val="{00000008-52A1-42AB-A2A6-740B0758A37F}"/>
            </c:ext>
          </c:extLst>
        </c:ser>
        <c:ser>
          <c:idx val="9"/>
          <c:order val="9"/>
          <c:tx>
            <c:strRef>
              <c:f>データシート!$A$36</c:f>
              <c:strCache>
                <c:ptCount val="1"/>
                <c:pt idx="0">
                  <c:v>塩尻市水道事業会計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6.29</c:v>
                </c:pt>
                <c:pt idx="2">
                  <c:v>#N/A</c:v>
                </c:pt>
                <c:pt idx="3">
                  <c:v>7.35</c:v>
                </c:pt>
                <c:pt idx="4">
                  <c:v>#N/A</c:v>
                </c:pt>
                <c:pt idx="5">
                  <c:v>8.3800000000000008</c:v>
                </c:pt>
                <c:pt idx="6">
                  <c:v>#N/A</c:v>
                </c:pt>
                <c:pt idx="7">
                  <c:v>9.4600000000000009</c:v>
                </c:pt>
                <c:pt idx="8">
                  <c:v>#N/A</c:v>
                </c:pt>
                <c:pt idx="9">
                  <c:v>10.35</c:v>
                </c:pt>
              </c:numCache>
            </c:numRef>
          </c:val>
          <c:extLst>
            <c:ext xmlns:c16="http://schemas.microsoft.com/office/drawing/2014/chart" uri="{C3380CC4-5D6E-409C-BE32-E72D297353CC}">
              <c16:uniqueId val="{00000009-52A1-42AB-A2A6-740B0758A3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3312</c:v>
                </c:pt>
                <c:pt idx="5">
                  <c:v>3182</c:v>
                </c:pt>
                <c:pt idx="8">
                  <c:v>3105</c:v>
                </c:pt>
                <c:pt idx="11">
                  <c:v>3087</c:v>
                </c:pt>
                <c:pt idx="14">
                  <c:v>3043</c:v>
                </c:pt>
              </c:numCache>
            </c:numRef>
          </c:val>
          <c:extLst>
            <c:ext xmlns:c16="http://schemas.microsoft.com/office/drawing/2014/chart" uri="{C3380CC4-5D6E-409C-BE32-E72D297353CC}">
              <c16:uniqueId val="{00000000-4C28-4362-B740-9D9DD6AFE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4C28-4362-B740-9D9DD6AFE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44</c:v>
                </c:pt>
                <c:pt idx="3">
                  <c:v>40</c:v>
                </c:pt>
                <c:pt idx="6">
                  <c:v>36</c:v>
                </c:pt>
                <c:pt idx="9">
                  <c:v>30</c:v>
                </c:pt>
                <c:pt idx="12">
                  <c:v>25</c:v>
                </c:pt>
              </c:numCache>
            </c:numRef>
          </c:val>
          <c:extLst>
            <c:ext xmlns:c16="http://schemas.microsoft.com/office/drawing/2014/chart" uri="{C3380CC4-5D6E-409C-BE32-E72D297353CC}">
              <c16:uniqueId val="{00000002-4C28-4362-B740-9D9DD6AFE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123</c:v>
                </c:pt>
                <c:pt idx="3">
                  <c:v>100</c:v>
                </c:pt>
                <c:pt idx="6">
                  <c:v>66</c:v>
                </c:pt>
                <c:pt idx="9">
                  <c:v>72</c:v>
                </c:pt>
                <c:pt idx="12">
                  <c:v>61</c:v>
                </c:pt>
              </c:numCache>
            </c:numRef>
          </c:val>
          <c:extLst>
            <c:ext xmlns:c16="http://schemas.microsoft.com/office/drawing/2014/chart" uri="{C3380CC4-5D6E-409C-BE32-E72D297353CC}">
              <c16:uniqueId val="{00000003-4C28-4362-B740-9D9DD6AFE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1077</c:v>
                </c:pt>
                <c:pt idx="3">
                  <c:v>1077</c:v>
                </c:pt>
                <c:pt idx="6">
                  <c:v>1075</c:v>
                </c:pt>
                <c:pt idx="9">
                  <c:v>1079</c:v>
                </c:pt>
                <c:pt idx="12">
                  <c:v>1071</c:v>
                </c:pt>
              </c:numCache>
            </c:numRef>
          </c:val>
          <c:extLst>
            <c:ext xmlns:c16="http://schemas.microsoft.com/office/drawing/2014/chart" uri="{C3380CC4-5D6E-409C-BE32-E72D297353CC}">
              <c16:uniqueId val="{00000004-4C28-4362-B740-9D9DD6AFE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28-4362-B740-9D9DD6AFE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28-4362-B740-9D9DD6AFE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2900</c:v>
                </c:pt>
                <c:pt idx="3">
                  <c:v>2971</c:v>
                </c:pt>
                <c:pt idx="6">
                  <c:v>2966</c:v>
                </c:pt>
                <c:pt idx="9">
                  <c:v>2968</c:v>
                </c:pt>
                <c:pt idx="12">
                  <c:v>3114</c:v>
                </c:pt>
              </c:numCache>
            </c:numRef>
          </c:val>
          <c:extLst>
            <c:ext xmlns:c16="http://schemas.microsoft.com/office/drawing/2014/chart" uri="{C3380CC4-5D6E-409C-BE32-E72D297353CC}">
              <c16:uniqueId val="{00000007-4C28-4362-B740-9D9DD6AFE4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832</c:v>
                </c:pt>
                <c:pt idx="2">
                  <c:v>#N/A</c:v>
                </c:pt>
                <c:pt idx="3">
                  <c:v>#N/A</c:v>
                </c:pt>
                <c:pt idx="4">
                  <c:v>1007</c:v>
                </c:pt>
                <c:pt idx="5">
                  <c:v>#N/A</c:v>
                </c:pt>
                <c:pt idx="6">
                  <c:v>#N/A</c:v>
                </c:pt>
                <c:pt idx="7">
                  <c:v>1038</c:v>
                </c:pt>
                <c:pt idx="8">
                  <c:v>#N/A</c:v>
                </c:pt>
                <c:pt idx="9">
                  <c:v>#N/A</c:v>
                </c:pt>
                <c:pt idx="10">
                  <c:v>1062</c:v>
                </c:pt>
                <c:pt idx="11">
                  <c:v>#N/A</c:v>
                </c:pt>
                <c:pt idx="12">
                  <c:v>#N/A</c:v>
                </c:pt>
                <c:pt idx="13">
                  <c:v>1228</c:v>
                </c:pt>
                <c:pt idx="14">
                  <c:v>#N/A</c:v>
                </c:pt>
              </c:numCache>
            </c:numRef>
          </c:val>
          <c:smooth val="0"/>
          <c:extLst>
            <c:ext xmlns:c16="http://schemas.microsoft.com/office/drawing/2014/chart" uri="{C3380CC4-5D6E-409C-BE32-E72D297353CC}">
              <c16:uniqueId val="{00000008-4C28-4362-B740-9D9DD6AFE4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30313</c:v>
                </c:pt>
                <c:pt idx="5">
                  <c:v>30810</c:v>
                </c:pt>
                <c:pt idx="8">
                  <c:v>30066</c:v>
                </c:pt>
                <c:pt idx="11">
                  <c:v>29041</c:v>
                </c:pt>
                <c:pt idx="14">
                  <c:v>27732</c:v>
                </c:pt>
              </c:numCache>
            </c:numRef>
          </c:val>
          <c:extLst>
            <c:ext xmlns:c16="http://schemas.microsoft.com/office/drawing/2014/chart" uri="{C3380CC4-5D6E-409C-BE32-E72D297353CC}">
              <c16:uniqueId val="{00000000-43F9-4FF9-8905-1D4DF7BD29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3363</c:v>
                </c:pt>
                <c:pt idx="5">
                  <c:v>3266</c:v>
                </c:pt>
                <c:pt idx="8">
                  <c:v>3439</c:v>
                </c:pt>
                <c:pt idx="11">
                  <c:v>4305</c:v>
                </c:pt>
                <c:pt idx="14">
                  <c:v>4019</c:v>
                </c:pt>
              </c:numCache>
            </c:numRef>
          </c:val>
          <c:extLst>
            <c:ext xmlns:c16="http://schemas.microsoft.com/office/drawing/2014/chart" uri="{C3380CC4-5D6E-409C-BE32-E72D297353CC}">
              <c16:uniqueId val="{00000001-43F9-4FF9-8905-1D4DF7BD29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6524</c:v>
                </c:pt>
                <c:pt idx="5">
                  <c:v>6355</c:v>
                </c:pt>
                <c:pt idx="8">
                  <c:v>7459</c:v>
                </c:pt>
                <c:pt idx="11">
                  <c:v>8074</c:v>
                </c:pt>
                <c:pt idx="14">
                  <c:v>8366</c:v>
                </c:pt>
              </c:numCache>
            </c:numRef>
          </c:val>
          <c:extLst>
            <c:ext xmlns:c16="http://schemas.microsoft.com/office/drawing/2014/chart" uri="{C3380CC4-5D6E-409C-BE32-E72D297353CC}">
              <c16:uniqueId val="{00000002-43F9-4FF9-8905-1D4DF7BD29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F9-4FF9-8905-1D4DF7BD29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F9-4FF9-8905-1D4DF7BD29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172</c:v>
                </c:pt>
                <c:pt idx="3">
                  <c:v>144</c:v>
                </c:pt>
                <c:pt idx="6">
                  <c:v>120</c:v>
                </c:pt>
                <c:pt idx="9">
                  <c:v>96</c:v>
                </c:pt>
                <c:pt idx="12">
                  <c:v>99</c:v>
                </c:pt>
              </c:numCache>
            </c:numRef>
          </c:val>
          <c:extLst>
            <c:ext xmlns:c16="http://schemas.microsoft.com/office/drawing/2014/chart" uri="{C3380CC4-5D6E-409C-BE32-E72D297353CC}">
              <c16:uniqueId val="{00000005-43F9-4FF9-8905-1D4DF7BD29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3444</c:v>
                </c:pt>
                <c:pt idx="3">
                  <c:v>3402</c:v>
                </c:pt>
                <c:pt idx="6">
                  <c:v>3394</c:v>
                </c:pt>
                <c:pt idx="9">
                  <c:v>3303</c:v>
                </c:pt>
                <c:pt idx="12">
                  <c:v>3402</c:v>
                </c:pt>
              </c:numCache>
            </c:numRef>
          </c:val>
          <c:extLst>
            <c:ext xmlns:c16="http://schemas.microsoft.com/office/drawing/2014/chart" uri="{C3380CC4-5D6E-409C-BE32-E72D297353CC}">
              <c16:uniqueId val="{00000006-43F9-4FF9-8905-1D4DF7BD29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522</c:v>
                </c:pt>
                <c:pt idx="3">
                  <c:v>466</c:v>
                </c:pt>
                <c:pt idx="6">
                  <c:v>411</c:v>
                </c:pt>
                <c:pt idx="9">
                  <c:v>361</c:v>
                </c:pt>
                <c:pt idx="12">
                  <c:v>353</c:v>
                </c:pt>
              </c:numCache>
            </c:numRef>
          </c:val>
          <c:extLst>
            <c:ext xmlns:c16="http://schemas.microsoft.com/office/drawing/2014/chart" uri="{C3380CC4-5D6E-409C-BE32-E72D297353CC}">
              <c16:uniqueId val="{00000007-43F9-4FF9-8905-1D4DF7BD29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11896</c:v>
                </c:pt>
                <c:pt idx="3">
                  <c:v>11050</c:v>
                </c:pt>
                <c:pt idx="6">
                  <c:v>10568</c:v>
                </c:pt>
                <c:pt idx="9">
                  <c:v>9459</c:v>
                </c:pt>
                <c:pt idx="12">
                  <c:v>9757</c:v>
                </c:pt>
              </c:numCache>
            </c:numRef>
          </c:val>
          <c:extLst>
            <c:ext xmlns:c16="http://schemas.microsoft.com/office/drawing/2014/chart" uri="{C3380CC4-5D6E-409C-BE32-E72D297353CC}">
              <c16:uniqueId val="{00000008-43F9-4FF9-8905-1D4DF7BD29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366</c:v>
                </c:pt>
                <c:pt idx="3">
                  <c:v>329</c:v>
                </c:pt>
                <c:pt idx="6">
                  <c:v>294</c:v>
                </c:pt>
                <c:pt idx="9">
                  <c:v>265</c:v>
                </c:pt>
                <c:pt idx="12">
                  <c:v>241</c:v>
                </c:pt>
              </c:numCache>
            </c:numRef>
          </c:val>
          <c:extLst>
            <c:ext xmlns:c16="http://schemas.microsoft.com/office/drawing/2014/chart" uri="{C3380CC4-5D6E-409C-BE32-E72D297353CC}">
              <c16:uniqueId val="{00000009-43F9-4FF9-8905-1D4DF7BD29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27430</c:v>
                </c:pt>
                <c:pt idx="3">
                  <c:v>28725</c:v>
                </c:pt>
                <c:pt idx="6">
                  <c:v>28894</c:v>
                </c:pt>
                <c:pt idx="9">
                  <c:v>28578</c:v>
                </c:pt>
                <c:pt idx="12">
                  <c:v>27475</c:v>
                </c:pt>
              </c:numCache>
            </c:numRef>
          </c:val>
          <c:extLst>
            <c:ext xmlns:c16="http://schemas.microsoft.com/office/drawing/2014/chart" uri="{C3380CC4-5D6E-409C-BE32-E72D297353CC}">
              <c16:uniqueId val="{0000000A-43F9-4FF9-8905-1D4DF7BD29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3630</c:v>
                </c:pt>
                <c:pt idx="2">
                  <c:v>#N/A</c:v>
                </c:pt>
                <c:pt idx="3">
                  <c:v>#N/A</c:v>
                </c:pt>
                <c:pt idx="4">
                  <c:v>3686</c:v>
                </c:pt>
                <c:pt idx="5">
                  <c:v>#N/A</c:v>
                </c:pt>
                <c:pt idx="6">
                  <c:v>#N/A</c:v>
                </c:pt>
                <c:pt idx="7">
                  <c:v>2717</c:v>
                </c:pt>
                <c:pt idx="8">
                  <c:v>#N/A</c:v>
                </c:pt>
                <c:pt idx="9">
                  <c:v>#N/A</c:v>
                </c:pt>
                <c:pt idx="10">
                  <c:v>643</c:v>
                </c:pt>
                <c:pt idx="11">
                  <c:v>#N/A</c:v>
                </c:pt>
                <c:pt idx="12">
                  <c:v>#N/A</c:v>
                </c:pt>
                <c:pt idx="13">
                  <c:v>1212</c:v>
                </c:pt>
                <c:pt idx="14">
                  <c:v>#N/A</c:v>
                </c:pt>
              </c:numCache>
            </c:numRef>
          </c:val>
          <c:smooth val="0"/>
          <c:extLst>
            <c:ext xmlns:c16="http://schemas.microsoft.com/office/drawing/2014/chart" uri="{C3380CC4-5D6E-409C-BE32-E72D297353CC}">
              <c16:uniqueId val="{0000000B-43F9-4FF9-8905-1D4DF7BD29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4448</c:v>
                </c:pt>
                <c:pt idx="1">
                  <c:v>5051</c:v>
                </c:pt>
                <c:pt idx="2">
                  <c:v>5350</c:v>
                </c:pt>
              </c:numCache>
            </c:numRef>
          </c:val>
          <c:extLst>
            <c:ext xmlns:c16="http://schemas.microsoft.com/office/drawing/2014/chart" uri="{C3380CC4-5D6E-409C-BE32-E72D297353CC}">
              <c16:uniqueId val="{00000000-A2E7-42D8-9B2A-E069FFBDF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570</c:v>
                </c:pt>
                <c:pt idx="1">
                  <c:v>571</c:v>
                </c:pt>
                <c:pt idx="2">
                  <c:v>657</c:v>
                </c:pt>
              </c:numCache>
            </c:numRef>
          </c:val>
          <c:extLst>
            <c:ext xmlns:c16="http://schemas.microsoft.com/office/drawing/2014/chart" uri="{C3380CC4-5D6E-409C-BE32-E72D297353CC}">
              <c16:uniqueId val="{00000001-A2E7-42D8-9B2A-E069FFBDF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3102</c:v>
                </c:pt>
                <c:pt idx="1">
                  <c:v>3130</c:v>
                </c:pt>
                <c:pt idx="2">
                  <c:v>2964</c:v>
                </c:pt>
              </c:numCache>
            </c:numRef>
          </c:val>
          <c:extLst>
            <c:ext xmlns:c16="http://schemas.microsoft.com/office/drawing/2014/chart" uri="{C3380CC4-5D6E-409C-BE32-E72D297353CC}">
              <c16:uniqueId val="{00000002-A2E7-42D8-9B2A-E069FFBDF2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65,623
64,170
289.98
33,280,447
32,709,082
443,315
18,091,110
27,475,420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財政力指数は、前回同様０．６３となった。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依然として類似団体内平均を下回っているが、全国平均及び長野県平均よりは高い水準で推移している。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今後は、高齢人口の増加などに伴い社会保障費が増加傾向で推移することに加え、人口減少などに伴い市税などの自主財源が減少傾向で推移する厳しい財政状況が見込まれることから、引き続き行政改革や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推進による生産性向上を図ることで、持続可能な財政運営を堅持する。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146050</xdr:rowOff>
    </xdr:to>
    <xdr:cxnSp macro="">
      <xdr:nvCxnSpPr>
        <xdr:cNvPr id="72" name="直線コネクタ 71"/>
        <xdr:cNvCxnSpPr/>
      </xdr:nvCxnSpPr>
      <xdr:spPr>
        <a:xfrm>
          <a:off x="3225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経常収支比率は、前年度から１．１ポイント増加して９１．７％となった。</a:t>
          </a:r>
        </a:p>
        <a:p>
          <a:r>
            <a:rPr kumimoji="1" lang="ja-JP" altLang="en-US" sz="1300">
              <a:latin typeface="ＭＳ Ｐゴシック" panose="020B0600070205080204" pitchFamily="50" charset="-128"/>
              <a:ea typeface="ＭＳ Ｐゴシック" panose="020B0600070205080204" pitchFamily="50" charset="-128"/>
            </a:rPr>
            <a:t>　これは、電力使用料等の需用費の増加、人件費の高騰、物価高騰の影響による一部事務組合の負担金の増加、障害者福祉サービス等の扶助費が増加したことによるものである。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今後もより一層義務的経費や物件費などの増加が見込まれることから、行政評価による事務事業の見直しなどにより、経常経費の抑制を図る。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87884</xdr:rowOff>
    </xdr:to>
    <xdr:cxnSp macro="">
      <xdr:nvCxnSpPr>
        <xdr:cNvPr id="130" name="直線コネクタ 129"/>
        <xdr:cNvCxnSpPr/>
      </xdr:nvCxnSpPr>
      <xdr:spPr>
        <a:xfrm>
          <a:off x="4114800" y="1061161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158242</xdr:rowOff>
    </xdr:from>
    <xdr:to>
      <xdr:col>19</xdr:col>
      <xdr:colOff>133350</xdr:colOff>
      <xdr:row>61</xdr:row>
      <xdr:rowOff>153162</xdr:rowOff>
    </xdr:to>
    <xdr:cxnSp macro="">
      <xdr:nvCxnSpPr>
        <xdr:cNvPr id="133" name="直線コネクタ 132"/>
        <xdr:cNvCxnSpPr/>
      </xdr:nvCxnSpPr>
      <xdr:spPr>
        <a:xfrm>
          <a:off x="3225800" y="1027379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158242</xdr:rowOff>
    </xdr:from>
    <xdr:to>
      <xdr:col>15</xdr:col>
      <xdr:colOff>82550</xdr:colOff>
      <xdr:row>61</xdr:row>
      <xdr:rowOff>75946</xdr:rowOff>
    </xdr:to>
    <xdr:cxnSp macro="">
      <xdr:nvCxnSpPr>
        <xdr:cNvPr id="136" name="直線コネクタ 135"/>
        <xdr:cNvCxnSpPr/>
      </xdr:nvCxnSpPr>
      <xdr:spPr>
        <a:xfrm flipV="1">
          <a:off x="2336800" y="102737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75946</xdr:rowOff>
    </xdr:to>
    <xdr:cxnSp macro="">
      <xdr:nvCxnSpPr>
        <xdr:cNvPr id="139" name="直線コネクタ 138"/>
        <xdr:cNvCxnSpPr/>
      </xdr:nvCxnSpPr>
      <xdr:spPr>
        <a:xfrm>
          <a:off x="1447800" y="10534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49" name="楕円 148"/>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0"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1" name="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2" name="テキスト ボックス 151"/>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107442</xdr:rowOff>
    </xdr:from>
    <xdr:to>
      <xdr:col>15</xdr:col>
      <xdr:colOff>133350</xdr:colOff>
      <xdr:row>60</xdr:row>
      <xdr:rowOff>37592</xdr:rowOff>
    </xdr:to>
    <xdr:sp macro="" textlink="">
      <xdr:nvSpPr>
        <xdr:cNvPr id="153" name="楕円 152"/>
        <xdr:cNvSpPr/>
      </xdr:nvSpPr>
      <xdr:spPr>
        <a:xfrm>
          <a:off x="3175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47769</xdr:rowOff>
    </xdr:from>
    <xdr:ext cx="762000" cy="259045"/>
    <xdr:sp macro="" textlink="">
      <xdr:nvSpPr>
        <xdr:cNvPr id="154" name="テキスト ボックス 153"/>
        <xdr:cNvSpPr txBox="1"/>
      </xdr:nvSpPr>
      <xdr:spPr>
        <a:xfrm>
          <a:off x="2844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人口１人当たり人件費・物件費等決算額は、前年度から３，３５４円増加し、１５９，８６２円となった。</a:t>
          </a:r>
        </a:p>
        <a:p>
          <a:r>
            <a:rPr kumimoji="1" lang="ja-JP" altLang="en-US" sz="1300">
              <a:latin typeface="ＭＳ Ｐゴシック" panose="020B0600070205080204" pitchFamily="50" charset="-128"/>
              <a:ea typeface="ＭＳ Ｐゴシック" panose="020B0600070205080204" pitchFamily="50" charset="-128"/>
            </a:rPr>
            <a:t>　これは、物価高騰による電力使用料等の需用費の増加、人事院勧告に伴う人件費の増加等によるものである。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　本市では、以前から他団体に比べ高い水準で推移していることから、今後、</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の推進などで生産性を向上させることにより、人件費・物件費などの行政コストの抑制・削減を図る。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24829</xdr:rowOff>
    </xdr:from>
    <xdr:to>
      <xdr:col>23</xdr:col>
      <xdr:colOff>133350</xdr:colOff>
      <xdr:row>83</xdr:row>
      <xdr:rowOff>51806</xdr:rowOff>
    </xdr:to>
    <xdr:cxnSp macro="">
      <xdr:nvCxnSpPr>
        <xdr:cNvPr id="193" name="直線コネクタ 192"/>
        <xdr:cNvCxnSpPr/>
      </xdr:nvCxnSpPr>
      <xdr:spPr>
        <a:xfrm>
          <a:off x="4114800" y="14255179"/>
          <a:ext cx="838200" cy="2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157527</xdr:rowOff>
    </xdr:from>
    <xdr:to>
      <xdr:col>19</xdr:col>
      <xdr:colOff>133350</xdr:colOff>
      <xdr:row>83</xdr:row>
      <xdr:rowOff>24829</xdr:rowOff>
    </xdr:to>
    <xdr:cxnSp macro="">
      <xdr:nvCxnSpPr>
        <xdr:cNvPr id="196" name="直線コネクタ 195"/>
        <xdr:cNvCxnSpPr/>
      </xdr:nvCxnSpPr>
      <xdr:spPr>
        <a:xfrm>
          <a:off x="3225800" y="14216427"/>
          <a:ext cx="889000" cy="3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97451</xdr:rowOff>
    </xdr:from>
    <xdr:to>
      <xdr:col>15</xdr:col>
      <xdr:colOff>82550</xdr:colOff>
      <xdr:row>82</xdr:row>
      <xdr:rowOff>157527</xdr:rowOff>
    </xdr:to>
    <xdr:cxnSp macro="">
      <xdr:nvCxnSpPr>
        <xdr:cNvPr id="199" name="直線コネクタ 198"/>
        <xdr:cNvCxnSpPr/>
      </xdr:nvCxnSpPr>
      <xdr:spPr>
        <a:xfrm>
          <a:off x="2336800" y="14156351"/>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87116</xdr:rowOff>
    </xdr:from>
    <xdr:to>
      <xdr:col>11</xdr:col>
      <xdr:colOff>31750</xdr:colOff>
      <xdr:row>82</xdr:row>
      <xdr:rowOff>97451</xdr:rowOff>
    </xdr:to>
    <xdr:cxnSp macro="">
      <xdr:nvCxnSpPr>
        <xdr:cNvPr id="202" name="直線コネクタ 201"/>
        <xdr:cNvCxnSpPr/>
      </xdr:nvCxnSpPr>
      <xdr:spPr>
        <a:xfrm>
          <a:off x="1447800" y="14146016"/>
          <a:ext cx="8890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1006</xdr:rowOff>
    </xdr:from>
    <xdr:to>
      <xdr:col>23</xdr:col>
      <xdr:colOff>184150</xdr:colOff>
      <xdr:row>83</xdr:row>
      <xdr:rowOff>102606</xdr:rowOff>
    </xdr:to>
    <xdr:sp macro="" textlink="">
      <xdr:nvSpPr>
        <xdr:cNvPr id="212" name="楕円 211"/>
        <xdr:cNvSpPr/>
      </xdr:nvSpPr>
      <xdr:spPr>
        <a:xfrm>
          <a:off x="4902200" y="142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144533</xdr:rowOff>
    </xdr:from>
    <xdr:ext cx="762000" cy="259045"/>
    <xdr:sp macro="" textlink="">
      <xdr:nvSpPr>
        <xdr:cNvPr id="213" name="人件費・物件費等の状況該当値テキスト"/>
        <xdr:cNvSpPr txBox="1"/>
      </xdr:nvSpPr>
      <xdr:spPr>
        <a:xfrm>
          <a:off x="5041900" y="1420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145479</xdr:rowOff>
    </xdr:from>
    <xdr:to>
      <xdr:col>19</xdr:col>
      <xdr:colOff>184150</xdr:colOff>
      <xdr:row>83</xdr:row>
      <xdr:rowOff>75629</xdr:rowOff>
    </xdr:to>
    <xdr:sp macro="" textlink="">
      <xdr:nvSpPr>
        <xdr:cNvPr id="214" name="楕円 213"/>
        <xdr:cNvSpPr/>
      </xdr:nvSpPr>
      <xdr:spPr>
        <a:xfrm>
          <a:off x="4064000" y="1420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60406</xdr:rowOff>
    </xdr:from>
    <xdr:ext cx="736600" cy="259045"/>
    <xdr:sp macro="" textlink="">
      <xdr:nvSpPr>
        <xdr:cNvPr id="215" name="テキスト ボックス 214"/>
        <xdr:cNvSpPr txBox="1"/>
      </xdr:nvSpPr>
      <xdr:spPr>
        <a:xfrm>
          <a:off x="3733800" y="1429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106727</xdr:rowOff>
    </xdr:from>
    <xdr:to>
      <xdr:col>15</xdr:col>
      <xdr:colOff>133350</xdr:colOff>
      <xdr:row>83</xdr:row>
      <xdr:rowOff>36877</xdr:rowOff>
    </xdr:to>
    <xdr:sp macro="" textlink="">
      <xdr:nvSpPr>
        <xdr:cNvPr id="216" name="楕円 215"/>
        <xdr:cNvSpPr/>
      </xdr:nvSpPr>
      <xdr:spPr>
        <a:xfrm>
          <a:off x="3175000" y="141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21654</xdr:rowOff>
    </xdr:from>
    <xdr:ext cx="762000" cy="259045"/>
    <xdr:sp macro="" textlink="">
      <xdr:nvSpPr>
        <xdr:cNvPr id="217" name="テキスト ボックス 216"/>
        <xdr:cNvSpPr txBox="1"/>
      </xdr:nvSpPr>
      <xdr:spPr>
        <a:xfrm>
          <a:off x="2844800" y="142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46651</xdr:rowOff>
    </xdr:from>
    <xdr:to>
      <xdr:col>11</xdr:col>
      <xdr:colOff>82550</xdr:colOff>
      <xdr:row>82</xdr:row>
      <xdr:rowOff>148251</xdr:rowOff>
    </xdr:to>
    <xdr:sp macro="" textlink="">
      <xdr:nvSpPr>
        <xdr:cNvPr id="218" name="楕円 217"/>
        <xdr:cNvSpPr/>
      </xdr:nvSpPr>
      <xdr:spPr>
        <a:xfrm>
          <a:off x="2286000" y="14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133028</xdr:rowOff>
    </xdr:from>
    <xdr:ext cx="762000" cy="259045"/>
    <xdr:sp macro="" textlink="">
      <xdr:nvSpPr>
        <xdr:cNvPr id="219" name="テキスト ボックス 218"/>
        <xdr:cNvSpPr txBox="1"/>
      </xdr:nvSpPr>
      <xdr:spPr>
        <a:xfrm>
          <a:off x="1955800" y="141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36316</xdr:rowOff>
    </xdr:from>
    <xdr:to>
      <xdr:col>7</xdr:col>
      <xdr:colOff>31750</xdr:colOff>
      <xdr:row>82</xdr:row>
      <xdr:rowOff>137916</xdr:rowOff>
    </xdr:to>
    <xdr:sp macro="" textlink="">
      <xdr:nvSpPr>
        <xdr:cNvPr id="220" name="楕円 219"/>
        <xdr:cNvSpPr/>
      </xdr:nvSpPr>
      <xdr:spPr>
        <a:xfrm>
          <a:off x="1397000" y="1409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122693</xdr:rowOff>
    </xdr:from>
    <xdr:ext cx="762000" cy="259045"/>
    <xdr:sp macro="" textlink="">
      <xdr:nvSpPr>
        <xdr:cNvPr id="221" name="テキスト ボックス 220"/>
        <xdr:cNvSpPr txBox="1"/>
      </xdr:nvSpPr>
      <xdr:spPr>
        <a:xfrm>
          <a:off x="1066800" y="1418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ラスパイレス指数は、前年度と同様の９８．６となった。</a:t>
          </a:r>
        </a:p>
        <a:p>
          <a:r>
            <a:rPr kumimoji="1" lang="ja-JP" altLang="en-US" sz="1300">
              <a:latin typeface="ＭＳ Ｐゴシック" panose="020B0600070205080204" pitchFamily="50" charset="-128"/>
              <a:ea typeface="ＭＳ Ｐゴシック" panose="020B0600070205080204" pitchFamily="50" charset="-128"/>
            </a:rPr>
            <a:t>　全国市平均と同一の数値であるが、類似団体内平均を上回っていることから、今後も適正な給与水準の維持に努める。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7" name="直線コネクタ 256"/>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136071</xdr:rowOff>
    </xdr:to>
    <xdr:cxnSp macro="">
      <xdr:nvCxnSpPr>
        <xdr:cNvPr id="260" name="直線コネクタ 259"/>
        <xdr:cNvCxnSpPr/>
      </xdr:nvCxnSpPr>
      <xdr:spPr>
        <a:xfrm>
          <a:off x="15290800" y="148290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84364</xdr:rowOff>
    </xdr:to>
    <xdr:cxnSp macro="">
      <xdr:nvCxnSpPr>
        <xdr:cNvPr id="263" name="直線コネクタ 262"/>
        <xdr:cNvCxnSpPr/>
      </xdr:nvCxnSpPr>
      <xdr:spPr>
        <a:xfrm>
          <a:off x="14401800" y="148118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5" name="テキスト ボックス 264"/>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6" name="直線コネクタ 265"/>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7"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0" name="楕円 279"/>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1" name="テキスト ボックス 280"/>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3" name="テキスト ボックス 282"/>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人口１，０００人当たり職員数は、前年度から０．０４人増加して７．５１人となった。</a:t>
          </a:r>
        </a:p>
        <a:p>
          <a:r>
            <a:rPr kumimoji="1" lang="ja-JP" altLang="en-US" sz="1300">
              <a:latin typeface="ＭＳ Ｐゴシック" panose="020B0600070205080204" pitchFamily="50" charset="-128"/>
              <a:ea typeface="ＭＳ Ｐゴシック" panose="020B0600070205080204" pitchFamily="50" charset="-128"/>
            </a:rPr>
            <a:t>　全国平均及び長野県平均は下回っているため、今後も計画的な定員管理などにより、更なる適正化を図る。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58526</xdr:rowOff>
    </xdr:from>
    <xdr:to>
      <xdr:col>81</xdr:col>
      <xdr:colOff>44450</xdr:colOff>
      <xdr:row>62</xdr:row>
      <xdr:rowOff>66569</xdr:rowOff>
    </xdr:to>
    <xdr:cxnSp macro="">
      <xdr:nvCxnSpPr>
        <xdr:cNvPr id="320" name="直線コネクタ 319"/>
        <xdr:cNvCxnSpPr/>
      </xdr:nvCxnSpPr>
      <xdr:spPr>
        <a:xfrm>
          <a:off x="16179800" y="1068842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58526</xdr:rowOff>
    </xdr:from>
    <xdr:to>
      <xdr:col>77</xdr:col>
      <xdr:colOff>44450</xdr:colOff>
      <xdr:row>62</xdr:row>
      <xdr:rowOff>78634</xdr:rowOff>
    </xdr:to>
    <xdr:cxnSp macro="">
      <xdr:nvCxnSpPr>
        <xdr:cNvPr id="323" name="直線コネクタ 322"/>
        <xdr:cNvCxnSpPr/>
      </xdr:nvCxnSpPr>
      <xdr:spPr>
        <a:xfrm flipV="1">
          <a:off x="15290800" y="106884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78634</xdr:rowOff>
    </xdr:to>
    <xdr:cxnSp macro="">
      <xdr:nvCxnSpPr>
        <xdr:cNvPr id="326" name="直線コネクタ 325"/>
        <xdr:cNvCxnSpPr/>
      </xdr:nvCxnSpPr>
      <xdr:spPr>
        <a:xfrm>
          <a:off x="14401800" y="1069848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68580</xdr:rowOff>
    </xdr:from>
    <xdr:to>
      <xdr:col>68</xdr:col>
      <xdr:colOff>152400</xdr:colOff>
      <xdr:row>62</xdr:row>
      <xdr:rowOff>110807</xdr:rowOff>
    </xdr:to>
    <xdr:cxnSp macro="">
      <xdr:nvCxnSpPr>
        <xdr:cNvPr id="329" name="直線コネクタ 328"/>
        <xdr:cNvCxnSpPr/>
      </xdr:nvCxnSpPr>
      <xdr:spPr>
        <a:xfrm flipV="1">
          <a:off x="13512800" y="1069848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15769</xdr:rowOff>
    </xdr:from>
    <xdr:to>
      <xdr:col>81</xdr:col>
      <xdr:colOff>95250</xdr:colOff>
      <xdr:row>62</xdr:row>
      <xdr:rowOff>117369</xdr:rowOff>
    </xdr:to>
    <xdr:sp macro="" textlink="">
      <xdr:nvSpPr>
        <xdr:cNvPr id="339" name="楕円 338"/>
        <xdr:cNvSpPr/>
      </xdr:nvSpPr>
      <xdr:spPr>
        <a:xfrm>
          <a:off x="16967200" y="106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32296</xdr:rowOff>
    </xdr:from>
    <xdr:ext cx="762000" cy="259045"/>
    <xdr:sp macro="" textlink="">
      <xdr:nvSpPr>
        <xdr:cNvPr id="340" name="定員管理の状況該当値テキスト"/>
        <xdr:cNvSpPr txBox="1"/>
      </xdr:nvSpPr>
      <xdr:spPr>
        <a:xfrm>
          <a:off x="171069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7726</xdr:rowOff>
    </xdr:from>
    <xdr:to>
      <xdr:col>77</xdr:col>
      <xdr:colOff>95250</xdr:colOff>
      <xdr:row>62</xdr:row>
      <xdr:rowOff>109326</xdr:rowOff>
    </xdr:to>
    <xdr:sp macro="" textlink="">
      <xdr:nvSpPr>
        <xdr:cNvPr id="341" name="楕円 340"/>
        <xdr:cNvSpPr/>
      </xdr:nvSpPr>
      <xdr:spPr>
        <a:xfrm>
          <a:off x="161290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42" name="テキスト ボックス 341"/>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3" name="楕円 342"/>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114211</xdr:rowOff>
    </xdr:from>
    <xdr:ext cx="762000" cy="259045"/>
    <xdr:sp macro="" textlink="">
      <xdr:nvSpPr>
        <xdr:cNvPr id="344" name="テキスト ボックス 343"/>
        <xdr:cNvSpPr txBox="1"/>
      </xdr:nvSpPr>
      <xdr:spPr>
        <a:xfrm>
          <a:off x="14909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5" name="楕円 344"/>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6" name="テキスト ボックス 345"/>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60007</xdr:rowOff>
    </xdr:from>
    <xdr:to>
      <xdr:col>64</xdr:col>
      <xdr:colOff>152400</xdr:colOff>
      <xdr:row>62</xdr:row>
      <xdr:rowOff>161607</xdr:rowOff>
    </xdr:to>
    <xdr:sp macro="" textlink="">
      <xdr:nvSpPr>
        <xdr:cNvPr id="347" name="楕円 346"/>
        <xdr:cNvSpPr/>
      </xdr:nvSpPr>
      <xdr:spPr>
        <a:xfrm>
          <a:off x="13462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146384</xdr:rowOff>
    </xdr:from>
    <xdr:ext cx="762000" cy="259045"/>
    <xdr:sp macro="" textlink="">
      <xdr:nvSpPr>
        <xdr:cNvPr id="348" name="テキスト ボックス 347"/>
        <xdr:cNvSpPr txBox="1"/>
      </xdr:nvSpPr>
      <xdr:spPr>
        <a:xfrm>
          <a:off x="13131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実質公債費比率は、前年度から０．４ポイント増加して７．２％となった。</a:t>
          </a:r>
        </a:p>
        <a:p>
          <a:r>
            <a:rPr kumimoji="1" lang="ja-JP" altLang="en-US" sz="1300">
              <a:latin typeface="ＭＳ Ｐゴシック" panose="020B0600070205080204" pitchFamily="50" charset="-128"/>
              <a:ea typeface="ＭＳ Ｐゴシック" panose="020B0600070205080204" pitchFamily="50" charset="-128"/>
            </a:rPr>
            <a:t>　これは前年度に比較して、地方債元利償還金が増加したことによるものである。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本市では、普通建設事業費の財源に占める地方債の割合が年々高まっていることから、地方債残高に目標値を設定するとともに、交付税算入率の高い地方債の活用などにより、実質公債費比率の抑制を図る。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59436</xdr:rowOff>
    </xdr:from>
    <xdr:to>
      <xdr:col>81</xdr:col>
      <xdr:colOff>44450</xdr:colOff>
      <xdr:row>40</xdr:row>
      <xdr:rowOff>98044</xdr:rowOff>
    </xdr:to>
    <xdr:cxnSp macro="">
      <xdr:nvCxnSpPr>
        <xdr:cNvPr id="380" name="直線コネクタ 379"/>
        <xdr:cNvCxnSpPr/>
      </xdr:nvCxnSpPr>
      <xdr:spPr>
        <a:xfrm>
          <a:off x="16179800" y="69174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20828</xdr:rowOff>
    </xdr:from>
    <xdr:to>
      <xdr:col>77</xdr:col>
      <xdr:colOff>44450</xdr:colOff>
      <xdr:row>40</xdr:row>
      <xdr:rowOff>59436</xdr:rowOff>
    </xdr:to>
    <xdr:cxnSp macro="">
      <xdr:nvCxnSpPr>
        <xdr:cNvPr id="383" name="直線コネクタ 382"/>
        <xdr:cNvCxnSpPr/>
      </xdr:nvCxnSpPr>
      <xdr:spPr>
        <a:xfrm>
          <a:off x="15290800" y="687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20828</xdr:rowOff>
    </xdr:to>
    <xdr:cxnSp macro="">
      <xdr:nvCxnSpPr>
        <xdr:cNvPr id="386" name="直線コネクタ 385"/>
        <xdr:cNvCxnSpPr/>
      </xdr:nvCxnSpPr>
      <xdr:spPr>
        <a:xfrm>
          <a:off x="14401800" y="685952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1524</xdr:rowOff>
    </xdr:to>
    <xdr:cxnSp macro="">
      <xdr:nvCxnSpPr>
        <xdr:cNvPr id="389" name="直線コネクタ 388"/>
        <xdr:cNvCxnSpPr/>
      </xdr:nvCxnSpPr>
      <xdr:spPr>
        <a:xfrm>
          <a:off x="13512800" y="68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9" name="楕円 398"/>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400"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8636</xdr:rowOff>
    </xdr:from>
    <xdr:to>
      <xdr:col>77</xdr:col>
      <xdr:colOff>95250</xdr:colOff>
      <xdr:row>40</xdr:row>
      <xdr:rowOff>110236</xdr:rowOff>
    </xdr:to>
    <xdr:sp macro="" textlink="">
      <xdr:nvSpPr>
        <xdr:cNvPr id="401" name="楕円 400"/>
        <xdr:cNvSpPr/>
      </xdr:nvSpPr>
      <xdr:spPr>
        <a:xfrm>
          <a:off x="16129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402" name="テキスト ボックス 40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3" name="楕円 402"/>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4" name="テキスト ボックス 403"/>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5" name="楕円 404"/>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6" name="テキスト ボックス 405"/>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将来負担比率は、前年度から３．６ポイント増加し、７．８％となった。</a:t>
          </a:r>
        </a:p>
        <a:p>
          <a:r>
            <a:rPr kumimoji="1" lang="ja-JP" altLang="en-US" sz="1300">
              <a:latin typeface="ＭＳ Ｐゴシック" panose="020B0600070205080204" pitchFamily="50" charset="-128"/>
              <a:ea typeface="ＭＳ Ｐゴシック" panose="020B0600070205080204" pitchFamily="50" charset="-128"/>
            </a:rPr>
            <a:t>　類似団体順位では、中間に位置している。地方債の現在高は減少しており、将来負担額は減少したものの、昨年と比較し標準財政規模が上昇した割合が大きく、将来負担比率自体が増加した。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今後は、中長期的に地方債残高の目標値を定め、将来負担比率を見通した財政運営を行う。</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132624</xdr:rowOff>
    </xdr:from>
    <xdr:to>
      <xdr:col>81</xdr:col>
      <xdr:colOff>44450</xdr:colOff>
      <xdr:row>14</xdr:row>
      <xdr:rowOff>2540</xdr:rowOff>
    </xdr:to>
    <xdr:cxnSp macro="">
      <xdr:nvCxnSpPr>
        <xdr:cNvPr id="444" name="直線コネクタ 443"/>
        <xdr:cNvCxnSpPr/>
      </xdr:nvCxnSpPr>
      <xdr:spPr>
        <a:xfrm>
          <a:off x="16179800" y="236147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158767</xdr:rowOff>
    </xdr:from>
    <xdr:ext cx="762000" cy="259045"/>
    <xdr:sp macro="" textlink="">
      <xdr:nvSpPr>
        <xdr:cNvPr id="445" name="将来負担の状況平均値テキスト"/>
        <xdr:cNvSpPr txBox="1"/>
      </xdr:nvSpPr>
      <xdr:spPr>
        <a:xfrm>
          <a:off x="17106900" y="238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132624</xdr:rowOff>
    </xdr:from>
    <xdr:to>
      <xdr:col>77</xdr:col>
      <xdr:colOff>44450</xdr:colOff>
      <xdr:row>14</xdr:row>
      <xdr:rowOff>112849</xdr:rowOff>
    </xdr:to>
    <xdr:cxnSp macro="">
      <xdr:nvCxnSpPr>
        <xdr:cNvPr id="447" name="直線コネクタ 446"/>
        <xdr:cNvCxnSpPr/>
      </xdr:nvCxnSpPr>
      <xdr:spPr>
        <a:xfrm flipV="1">
          <a:off x="15290800" y="236147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94420</xdr:rowOff>
    </xdr:from>
    <xdr:ext cx="736600" cy="259045"/>
    <xdr:sp macro="" textlink="">
      <xdr:nvSpPr>
        <xdr:cNvPr id="449" name="テキスト ボックス 448"/>
        <xdr:cNvSpPr txBox="1"/>
      </xdr:nvSpPr>
      <xdr:spPr>
        <a:xfrm>
          <a:off x="15798800" y="2494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112849</xdr:rowOff>
    </xdr:from>
    <xdr:to>
      <xdr:col>72</xdr:col>
      <xdr:colOff>203200</xdr:colOff>
      <xdr:row>15</xdr:row>
      <xdr:rowOff>27577</xdr:rowOff>
    </xdr:to>
    <xdr:cxnSp macro="">
      <xdr:nvCxnSpPr>
        <xdr:cNvPr id="450" name="直線コネクタ 449"/>
        <xdr:cNvCxnSpPr/>
      </xdr:nvCxnSpPr>
      <xdr:spPr>
        <a:xfrm flipV="1">
          <a:off x="14401800" y="251314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155320</xdr:rowOff>
    </xdr:from>
    <xdr:ext cx="762000" cy="259045"/>
    <xdr:sp macro="" textlink="">
      <xdr:nvSpPr>
        <xdr:cNvPr id="452" name="テキスト ボックス 451"/>
        <xdr:cNvSpPr txBox="1"/>
      </xdr:nvSpPr>
      <xdr:spPr>
        <a:xfrm>
          <a:off x="14909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27577</xdr:rowOff>
    </xdr:from>
    <xdr:to>
      <xdr:col>68</xdr:col>
      <xdr:colOff>152400</xdr:colOff>
      <xdr:row>15</xdr:row>
      <xdr:rowOff>36769</xdr:rowOff>
    </xdr:to>
    <xdr:cxnSp macro="">
      <xdr:nvCxnSpPr>
        <xdr:cNvPr id="453" name="直線コネクタ 452"/>
        <xdr:cNvCxnSpPr/>
      </xdr:nvCxnSpPr>
      <xdr:spPr>
        <a:xfrm flipV="1">
          <a:off x="13512800" y="259932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5" name="テキスト ボックス 454"/>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123190</xdr:rowOff>
    </xdr:from>
    <xdr:to>
      <xdr:col>81</xdr:col>
      <xdr:colOff>95250</xdr:colOff>
      <xdr:row>14</xdr:row>
      <xdr:rowOff>53340</xdr:rowOff>
    </xdr:to>
    <xdr:sp macro="" textlink="">
      <xdr:nvSpPr>
        <xdr:cNvPr id="463" name="楕円 462"/>
        <xdr:cNvSpPr/>
      </xdr:nvSpPr>
      <xdr:spPr>
        <a:xfrm>
          <a:off x="169672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44467</xdr:rowOff>
    </xdr:from>
    <xdr:ext cx="762000" cy="259045"/>
    <xdr:sp macro="" textlink="">
      <xdr:nvSpPr>
        <xdr:cNvPr id="464" name="将来負担の状況該当値テキスト"/>
        <xdr:cNvSpPr txBox="1"/>
      </xdr:nvSpPr>
      <xdr:spPr>
        <a:xfrm>
          <a:off x="17106900" y="22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81824</xdr:rowOff>
    </xdr:from>
    <xdr:to>
      <xdr:col>77</xdr:col>
      <xdr:colOff>95250</xdr:colOff>
      <xdr:row>14</xdr:row>
      <xdr:rowOff>11974</xdr:rowOff>
    </xdr:to>
    <xdr:sp macro="" textlink="">
      <xdr:nvSpPr>
        <xdr:cNvPr id="465" name="楕円 464"/>
        <xdr:cNvSpPr/>
      </xdr:nvSpPr>
      <xdr:spPr>
        <a:xfrm>
          <a:off x="16129000" y="231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22151</xdr:rowOff>
    </xdr:from>
    <xdr:ext cx="736600" cy="259045"/>
    <xdr:sp macro="" textlink="">
      <xdr:nvSpPr>
        <xdr:cNvPr id="466" name="テキスト ボックス 465"/>
        <xdr:cNvSpPr txBox="1"/>
      </xdr:nvSpPr>
      <xdr:spPr>
        <a:xfrm>
          <a:off x="15798800" y="207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62049</xdr:rowOff>
    </xdr:from>
    <xdr:to>
      <xdr:col>73</xdr:col>
      <xdr:colOff>44450</xdr:colOff>
      <xdr:row>14</xdr:row>
      <xdr:rowOff>163649</xdr:rowOff>
    </xdr:to>
    <xdr:sp macro="" textlink="">
      <xdr:nvSpPr>
        <xdr:cNvPr id="467" name="楕円 466"/>
        <xdr:cNvSpPr/>
      </xdr:nvSpPr>
      <xdr:spPr>
        <a:xfrm>
          <a:off x="15240000" y="2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2376</xdr:rowOff>
    </xdr:from>
    <xdr:ext cx="762000" cy="259045"/>
    <xdr:sp macro="" textlink="">
      <xdr:nvSpPr>
        <xdr:cNvPr id="468" name="テキスト ボックス 467"/>
        <xdr:cNvSpPr txBox="1"/>
      </xdr:nvSpPr>
      <xdr:spPr>
        <a:xfrm>
          <a:off x="14909800" y="22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148227</xdr:rowOff>
    </xdr:from>
    <xdr:to>
      <xdr:col>68</xdr:col>
      <xdr:colOff>203200</xdr:colOff>
      <xdr:row>15</xdr:row>
      <xdr:rowOff>78377</xdr:rowOff>
    </xdr:to>
    <xdr:sp macro="" textlink="">
      <xdr:nvSpPr>
        <xdr:cNvPr id="469" name="楕円 468"/>
        <xdr:cNvSpPr/>
      </xdr:nvSpPr>
      <xdr:spPr>
        <a:xfrm>
          <a:off x="14351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88554</xdr:rowOff>
    </xdr:from>
    <xdr:ext cx="762000" cy="259045"/>
    <xdr:sp macro="" textlink="">
      <xdr:nvSpPr>
        <xdr:cNvPr id="470" name="テキスト ボックス 469"/>
        <xdr:cNvSpPr txBox="1"/>
      </xdr:nvSpPr>
      <xdr:spPr>
        <a:xfrm>
          <a:off x="14020800" y="231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157419</xdr:rowOff>
    </xdr:from>
    <xdr:to>
      <xdr:col>64</xdr:col>
      <xdr:colOff>152400</xdr:colOff>
      <xdr:row>15</xdr:row>
      <xdr:rowOff>87569</xdr:rowOff>
    </xdr:to>
    <xdr:sp macro="" textlink="">
      <xdr:nvSpPr>
        <xdr:cNvPr id="471" name="楕円 470"/>
        <xdr:cNvSpPr/>
      </xdr:nvSpPr>
      <xdr:spPr>
        <a:xfrm>
          <a:off x="13462000" y="25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72346</xdr:rowOff>
    </xdr:from>
    <xdr:ext cx="762000" cy="259045"/>
    <xdr:sp macro="" textlink="">
      <xdr:nvSpPr>
        <xdr:cNvPr id="472" name="テキスト ボックス 471"/>
        <xdr:cNvSpPr txBox="1"/>
      </xdr:nvSpPr>
      <xdr:spPr>
        <a:xfrm>
          <a:off x="13131800" y="26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65,623
64,170
289.98
33,280,447
32,709,082
443,315
18,091,110
27,475,420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人件費は、前年度から０．４ポイント減少して２７．４％となった。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依然として類似団体内平均、全国平均及び長野県平均を上回る水準で推移している。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主な要因は、国の基準を上回る人数の保育士（会計年度任用職員を含む）を配置するなど、施策によるものである。</a:t>
          </a:r>
        </a:p>
        <a:p>
          <a:r>
            <a:rPr kumimoji="1" lang="ja-JP" altLang="en-US" sz="1300">
              <a:latin typeface="ＭＳ Ｐゴシック" panose="020B0600070205080204" pitchFamily="50" charset="-128"/>
              <a:ea typeface="ＭＳ Ｐゴシック" panose="020B0600070205080204" pitchFamily="50" charset="-128"/>
            </a:rPr>
            <a:t>　今後は計画的な定員管理や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63319</xdr:rowOff>
    </xdr:from>
    <xdr:to>
      <xdr:col>24</xdr:col>
      <xdr:colOff>25400</xdr:colOff>
      <xdr:row>37</xdr:row>
      <xdr:rowOff>89444</xdr:rowOff>
    </xdr:to>
    <xdr:cxnSp macro="">
      <xdr:nvCxnSpPr>
        <xdr:cNvPr id="68" name="直線コネクタ 67"/>
        <xdr:cNvCxnSpPr/>
      </xdr:nvCxnSpPr>
      <xdr:spPr>
        <a:xfrm flipV="1">
          <a:off x="3987800" y="640696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89444</xdr:rowOff>
    </xdr:to>
    <xdr:cxnSp macro="">
      <xdr:nvCxnSpPr>
        <xdr:cNvPr id="71" name="直線コネクタ 70"/>
        <xdr:cNvCxnSpPr/>
      </xdr:nvCxnSpPr>
      <xdr:spPr>
        <a:xfrm>
          <a:off x="3098800" y="637431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30661</xdr:rowOff>
    </xdr:from>
    <xdr:to>
      <xdr:col>15</xdr:col>
      <xdr:colOff>98425</xdr:colOff>
      <xdr:row>37</xdr:row>
      <xdr:rowOff>128633</xdr:rowOff>
    </xdr:to>
    <xdr:cxnSp macro="">
      <xdr:nvCxnSpPr>
        <xdr:cNvPr id="74" name="直線コネクタ 73"/>
        <xdr:cNvCxnSpPr/>
      </xdr:nvCxnSpPr>
      <xdr:spPr>
        <a:xfrm flipV="1">
          <a:off x="2209800" y="637431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128633</xdr:rowOff>
    </xdr:to>
    <xdr:cxnSp macro="">
      <xdr:nvCxnSpPr>
        <xdr:cNvPr id="77" name="直線コネクタ 76"/>
        <xdr:cNvCxnSpPr/>
      </xdr:nvCxnSpPr>
      <xdr:spPr>
        <a:xfrm>
          <a:off x="1320800" y="634818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12519</xdr:rowOff>
    </xdr:from>
    <xdr:to>
      <xdr:col>24</xdr:col>
      <xdr:colOff>76200</xdr:colOff>
      <xdr:row>37</xdr:row>
      <xdr:rowOff>114119</xdr:rowOff>
    </xdr:to>
    <xdr:sp macro="" textlink="">
      <xdr:nvSpPr>
        <xdr:cNvPr id="87" name="楕円 86"/>
        <xdr:cNvSpPr/>
      </xdr:nvSpPr>
      <xdr:spPr>
        <a:xfrm>
          <a:off x="47752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156046</xdr:rowOff>
    </xdr:from>
    <xdr:ext cx="762000" cy="259045"/>
    <xdr:sp macro="" textlink="">
      <xdr:nvSpPr>
        <xdr:cNvPr id="88" name="人件費該当値テキスト"/>
        <xdr:cNvSpPr txBox="1"/>
      </xdr:nvSpPr>
      <xdr:spPr>
        <a:xfrm>
          <a:off x="4914900" y="632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38644</xdr:rowOff>
    </xdr:from>
    <xdr:to>
      <xdr:col>20</xdr:col>
      <xdr:colOff>38100</xdr:colOff>
      <xdr:row>37</xdr:row>
      <xdr:rowOff>140244</xdr:rowOff>
    </xdr:to>
    <xdr:sp macro="" textlink="">
      <xdr:nvSpPr>
        <xdr:cNvPr id="89" name="楕円 88"/>
        <xdr:cNvSpPr/>
      </xdr:nvSpPr>
      <xdr:spPr>
        <a:xfrm>
          <a:off x="3937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125021</xdr:rowOff>
    </xdr:from>
    <xdr:ext cx="736600" cy="259045"/>
    <xdr:sp macro="" textlink="">
      <xdr:nvSpPr>
        <xdr:cNvPr id="90" name="テキスト ボックス 89"/>
        <xdr:cNvSpPr txBox="1"/>
      </xdr:nvSpPr>
      <xdr:spPr>
        <a:xfrm>
          <a:off x="3606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77833</xdr:rowOff>
    </xdr:from>
    <xdr:to>
      <xdr:col>11</xdr:col>
      <xdr:colOff>60325</xdr:colOff>
      <xdr:row>38</xdr:row>
      <xdr:rowOff>7982</xdr:rowOff>
    </xdr:to>
    <xdr:sp macro="" textlink="">
      <xdr:nvSpPr>
        <xdr:cNvPr id="93" name="楕円 92"/>
        <xdr:cNvSpPr/>
      </xdr:nvSpPr>
      <xdr:spPr>
        <a:xfrm>
          <a:off x="2159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164210</xdr:rowOff>
    </xdr:from>
    <xdr:ext cx="762000" cy="259045"/>
    <xdr:sp macro="" textlink="">
      <xdr:nvSpPr>
        <xdr:cNvPr id="94" name="テキスト ボックス 93"/>
        <xdr:cNvSpPr txBox="1"/>
      </xdr:nvSpPr>
      <xdr:spPr>
        <a:xfrm>
          <a:off x="1828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96" name="テキスト ボックス 95"/>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物件費は、前年度から０．１ポイント減少して１５．３％となった。</a:t>
          </a:r>
        </a:p>
        <a:p>
          <a:r>
            <a:rPr kumimoji="1" lang="ja-JP" altLang="en-US" sz="1300">
              <a:latin typeface="ＭＳ Ｐゴシック" panose="020B0600070205080204" pitchFamily="50" charset="-128"/>
              <a:ea typeface="ＭＳ Ｐゴシック" panose="020B0600070205080204" pitchFamily="50" charset="-128"/>
            </a:rPr>
            <a:t>　これは、物価高騰による電力使用料等の需用費が増加傾向にあり、昨年とほぼ同様の数字となった。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依然として類似団体内平均を下回る水準で推移しているものの、全国平均・長野県平均を上回る水準であることから、今後は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推進などにより、物件費の抑制を図る。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62230</xdr:rowOff>
    </xdr:to>
    <xdr:cxnSp macro="">
      <xdr:nvCxnSpPr>
        <xdr:cNvPr id="129" name="直線コネクタ 128"/>
        <xdr:cNvCxnSpPr/>
      </xdr:nvCxnSpPr>
      <xdr:spPr>
        <a:xfrm flipV="1">
          <a:off x="15671800" y="2626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142240</xdr:rowOff>
    </xdr:from>
    <xdr:to>
      <xdr:col>78</xdr:col>
      <xdr:colOff>69850</xdr:colOff>
      <xdr:row>15</xdr:row>
      <xdr:rowOff>62230</xdr:rowOff>
    </xdr:to>
    <xdr:cxnSp macro="">
      <xdr:nvCxnSpPr>
        <xdr:cNvPr id="132" name="直線コネクタ 131"/>
        <xdr:cNvCxnSpPr/>
      </xdr:nvCxnSpPr>
      <xdr:spPr>
        <a:xfrm>
          <a:off x="14782800" y="254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5" name="直線コネクタ 134"/>
        <xdr:cNvCxnSpPr/>
      </xdr:nvCxnSpPr>
      <xdr:spPr>
        <a:xfrm>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100330</xdr:rowOff>
    </xdr:to>
    <xdr:cxnSp macro="">
      <xdr:nvCxnSpPr>
        <xdr:cNvPr id="138" name="直線コネクタ 137"/>
        <xdr:cNvCxnSpPr/>
      </xdr:nvCxnSpPr>
      <xdr:spPr>
        <a:xfrm flipV="1">
          <a:off x="13004800" y="2527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3810</xdr:rowOff>
    </xdr:from>
    <xdr:to>
      <xdr:col>82</xdr:col>
      <xdr:colOff>158750</xdr:colOff>
      <xdr:row>15</xdr:row>
      <xdr:rowOff>105410</xdr:rowOff>
    </xdr:to>
    <xdr:sp macro="" textlink="">
      <xdr:nvSpPr>
        <xdr:cNvPr id="148" name="楕円 147"/>
        <xdr:cNvSpPr/>
      </xdr:nvSpPr>
      <xdr:spPr>
        <a:xfrm>
          <a:off x="164592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20337</xdr:rowOff>
    </xdr:from>
    <xdr:ext cx="762000" cy="259045"/>
    <xdr:sp macro="" textlink="">
      <xdr:nvSpPr>
        <xdr:cNvPr id="149" name="物件費該当値テキスト"/>
        <xdr:cNvSpPr txBox="1"/>
      </xdr:nvSpPr>
      <xdr:spPr>
        <a:xfrm>
          <a:off x="16598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扶助費は、前年度から０．６ポイント増加し９．６％となった。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依然として類似団体内平均及び全国平均を下回る水準で推移しているものの、障害者福祉サービス費などの経常的な扶助費は増加した。</a:t>
          </a:r>
        </a:p>
        <a:p>
          <a:r>
            <a:rPr kumimoji="1" lang="ja-JP" altLang="en-US" sz="1300">
              <a:latin typeface="ＭＳ Ｐゴシック" panose="020B0600070205080204" pitchFamily="50" charset="-128"/>
              <a:ea typeface="ＭＳ Ｐゴシック" panose="020B0600070205080204" pitchFamily="50" charset="-128"/>
            </a:rPr>
            <a:t>　今後も増加傾向で推移する見込みであることから、生活保護受給者の健康管理支援事業などを推進することで、扶助費の抑制に努める。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92" name="直線コネクタ 191"/>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5" name="直線コネクタ 194"/>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53522</xdr:rowOff>
    </xdr:to>
    <xdr:cxnSp macro="">
      <xdr:nvCxnSpPr>
        <xdr:cNvPr id="198" name="直線コネクタ 197"/>
        <xdr:cNvCxnSpPr/>
      </xdr:nvCxnSpPr>
      <xdr:spPr>
        <a:xfrm>
          <a:off x="2209800" y="9483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102507</xdr:rowOff>
    </xdr:to>
    <xdr:cxnSp macro="">
      <xdr:nvCxnSpPr>
        <xdr:cNvPr id="201" name="直線コネクタ 200"/>
        <xdr:cNvCxnSpPr/>
      </xdr:nvCxnSpPr>
      <xdr:spPr>
        <a:xfrm flipV="1">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19" name="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20" name="テキスト ボックス 219"/>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その他は、前年度から０．５ポイント増加して１０．１％となった。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る水準で推移していることから、引き続き適正な水準を維持するとともに、国民健康保険事業、介護保険事業、後期高齢者医療事業などへの法定外繰出金が発生しないよう、各特別会計の適正な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0</xdr:rowOff>
    </xdr:to>
    <xdr:cxnSp macro="">
      <xdr:nvCxnSpPr>
        <xdr:cNvPr id="253" name="直線コネクタ 252"/>
        <xdr:cNvCxnSpPr/>
      </xdr:nvCxnSpPr>
      <xdr:spPr>
        <a:xfrm>
          <a:off x="15671800" y="9537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55</xdr:row>
      <xdr:rowOff>107950</xdr:rowOff>
    </xdr:to>
    <xdr:cxnSp macro="">
      <xdr:nvCxnSpPr>
        <xdr:cNvPr id="256" name="直線コネクタ 255"/>
        <xdr:cNvCxnSpPr/>
      </xdr:nvCxnSpPr>
      <xdr:spPr>
        <a:xfrm>
          <a:off x="14782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55</xdr:row>
      <xdr:rowOff>107950</xdr:rowOff>
    </xdr:to>
    <xdr:cxnSp macro="">
      <xdr:nvCxnSpPr>
        <xdr:cNvPr id="259" name="直線コネクタ 258"/>
        <xdr:cNvCxnSpPr/>
      </xdr:nvCxnSpPr>
      <xdr:spPr>
        <a:xfrm flipV="1">
          <a:off x="13893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120650</xdr:rowOff>
    </xdr:to>
    <xdr:cxnSp macro="">
      <xdr:nvCxnSpPr>
        <xdr:cNvPr id="262" name="直線コネクタ 261"/>
        <xdr:cNvCxnSpPr/>
      </xdr:nvCxnSpPr>
      <xdr:spPr>
        <a:xfrm flipV="1">
          <a:off x="13004800" y="953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72" name="楕円 271"/>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137177</xdr:rowOff>
    </xdr:from>
    <xdr:ext cx="762000" cy="259045"/>
    <xdr:sp macro="" textlink="">
      <xdr:nvSpPr>
        <xdr:cNvPr id="273"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6" name="楕円 275"/>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7" name="テキスト ボックス 276"/>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69850</xdr:rowOff>
    </xdr:from>
    <xdr:to>
      <xdr:col>65</xdr:col>
      <xdr:colOff>53975</xdr:colOff>
      <xdr:row>56</xdr:row>
      <xdr:rowOff>0</xdr:rowOff>
    </xdr:to>
    <xdr:sp macro="" textlink="">
      <xdr:nvSpPr>
        <xdr:cNvPr id="280" name="楕円 279"/>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10177</xdr:rowOff>
    </xdr:from>
    <xdr:ext cx="762000" cy="259045"/>
    <xdr:sp macro="" textlink="">
      <xdr:nvSpPr>
        <xdr:cNvPr id="281" name="テキスト ボックス 280"/>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補助費等は、前年度から０．１ポイント減少して１２．６％となった。</a:t>
          </a:r>
        </a:p>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前年度に引き続き類似団体内平均を下回る水準となった。</a:t>
          </a:r>
        </a:p>
        <a:p>
          <a:r>
            <a:rPr kumimoji="1" lang="ja-JP" altLang="en-US" sz="1300">
              <a:latin typeface="ＭＳ Ｐゴシック" panose="020B0600070205080204" pitchFamily="50" charset="-128"/>
              <a:ea typeface="ＭＳ Ｐゴシック" panose="020B0600070205080204" pitchFamily="50" charset="-128"/>
            </a:rPr>
            <a:t>　本市では、行政評価による毎年の事業見直しに加え、３年毎に全庁的な補助金等の見直しを実施していることから、引き続き補助金等の適正化に努める。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136144</xdr:rowOff>
    </xdr:to>
    <xdr:cxnSp macro="">
      <xdr:nvCxnSpPr>
        <xdr:cNvPr id="311" name="直線コネクタ 310"/>
        <xdr:cNvCxnSpPr/>
      </xdr:nvCxnSpPr>
      <xdr:spPr>
        <a:xfrm flipV="1">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14" name="直線コネクタ 313"/>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17" name="直線コネクタ 316"/>
        <xdr:cNvCxnSpPr/>
      </xdr:nvCxnSpPr>
      <xdr:spPr>
        <a:xfrm flipV="1">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20" name="直線コネクタ 319"/>
        <xdr:cNvCxnSpPr/>
      </xdr:nvCxnSpPr>
      <xdr:spPr>
        <a:xfrm>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30" name="楕円 329"/>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31"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3" name="テキスト ボックス 332"/>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4" name="楕円 333"/>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5" name="テキスト ボックス 334"/>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7" name="テキスト ボックス 33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公債費は、前年度から０．６ポイント増加して１６．７％となった。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依然として類似団体内平均を上回る水準で推移している。</a:t>
          </a:r>
        </a:p>
        <a:p>
          <a:r>
            <a:rPr kumimoji="1" lang="ja-JP" altLang="en-US" sz="1300">
              <a:latin typeface="ＭＳ Ｐゴシック" panose="020B0600070205080204" pitchFamily="50" charset="-128"/>
              <a:ea typeface="ＭＳ Ｐゴシック" panose="020B0600070205080204" pitchFamily="50" charset="-128"/>
            </a:rPr>
            <a:t>　引き続き、中長期的に地方債残高に目標値を設定することにより、公債費の減少を意識した財政運営を行う。</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147574</xdr:rowOff>
    </xdr:to>
    <xdr:cxnSp macro="">
      <xdr:nvCxnSpPr>
        <xdr:cNvPr id="369" name="直線コネクタ 368"/>
        <xdr:cNvCxnSpPr/>
      </xdr:nvCxnSpPr>
      <xdr:spPr>
        <a:xfrm>
          <a:off x="3987800" y="13321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120142</xdr:rowOff>
    </xdr:to>
    <xdr:cxnSp macro="">
      <xdr:nvCxnSpPr>
        <xdr:cNvPr id="372" name="直線コネクタ 371"/>
        <xdr:cNvCxnSpPr/>
      </xdr:nvCxnSpPr>
      <xdr:spPr>
        <a:xfrm>
          <a:off x="3098800" y="13298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138430</xdr:rowOff>
    </xdr:to>
    <xdr:cxnSp macro="">
      <xdr:nvCxnSpPr>
        <xdr:cNvPr id="375" name="直線コネクタ 374"/>
        <xdr:cNvCxnSpPr/>
      </xdr:nvCxnSpPr>
      <xdr:spPr>
        <a:xfrm flipV="1">
          <a:off x="2209800" y="13298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138430</xdr:rowOff>
    </xdr:to>
    <xdr:cxnSp macro="">
      <xdr:nvCxnSpPr>
        <xdr:cNvPr id="378" name="直線コネクタ 377"/>
        <xdr:cNvCxnSpPr/>
      </xdr:nvCxnSpPr>
      <xdr:spPr>
        <a:xfrm>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88" name="楕円 387"/>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89" name="公債費該当値テキスト"/>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0" name="楕円 389"/>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1" name="テキスト ボックス 390"/>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92" name="楕円 391"/>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93" name="テキスト ボックス 392"/>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4" name="楕円 393"/>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5" name="テキスト ボックス 394"/>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6" name="楕円 395"/>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7" name="テキスト ボックス 39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公債費以外は、前年度から０．５ポイント増加して７５．０％となった。</a:t>
          </a: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依然として類似団体内平均を下回る水準で推移していることから、引き続き経常経費の抑制に努める。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98425</xdr:rowOff>
    </xdr:from>
    <xdr:to>
      <xdr:col>82</xdr:col>
      <xdr:colOff>107950</xdr:colOff>
      <xdr:row>75</xdr:row>
      <xdr:rowOff>127000</xdr:rowOff>
    </xdr:to>
    <xdr:cxnSp macro="">
      <xdr:nvCxnSpPr>
        <xdr:cNvPr id="426" name="直線コネクタ 425"/>
        <xdr:cNvCxnSpPr/>
      </xdr:nvCxnSpPr>
      <xdr:spPr>
        <a:xfrm>
          <a:off x="15671800" y="129571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98425</xdr:rowOff>
    </xdr:from>
    <xdr:to>
      <xdr:col>78</xdr:col>
      <xdr:colOff>69850</xdr:colOff>
      <xdr:row>75</xdr:row>
      <xdr:rowOff>98425</xdr:rowOff>
    </xdr:to>
    <xdr:cxnSp macro="">
      <xdr:nvCxnSpPr>
        <xdr:cNvPr id="429" name="直線コネクタ 428"/>
        <xdr:cNvCxnSpPr/>
      </xdr:nvCxnSpPr>
      <xdr:spPr>
        <a:xfrm>
          <a:off x="14782800" y="127857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98425</xdr:rowOff>
    </xdr:from>
    <xdr:to>
      <xdr:col>73</xdr:col>
      <xdr:colOff>180975</xdr:colOff>
      <xdr:row>75</xdr:row>
      <xdr:rowOff>29845</xdr:rowOff>
    </xdr:to>
    <xdr:cxnSp macro="">
      <xdr:nvCxnSpPr>
        <xdr:cNvPr id="432" name="直線コネクタ 431"/>
        <xdr:cNvCxnSpPr/>
      </xdr:nvCxnSpPr>
      <xdr:spPr>
        <a:xfrm flipV="1">
          <a:off x="13893800" y="1278572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29845</xdr:rowOff>
    </xdr:from>
    <xdr:to>
      <xdr:col>69</xdr:col>
      <xdr:colOff>92075</xdr:colOff>
      <xdr:row>75</xdr:row>
      <xdr:rowOff>35560</xdr:rowOff>
    </xdr:to>
    <xdr:cxnSp macro="">
      <xdr:nvCxnSpPr>
        <xdr:cNvPr id="435" name="直線コネクタ 434"/>
        <xdr:cNvCxnSpPr/>
      </xdr:nvCxnSpPr>
      <xdr:spPr>
        <a:xfrm flipV="1">
          <a:off x="13004800" y="128885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76200</xdr:rowOff>
    </xdr:from>
    <xdr:to>
      <xdr:col>82</xdr:col>
      <xdr:colOff>158750</xdr:colOff>
      <xdr:row>76</xdr:row>
      <xdr:rowOff>6350</xdr:rowOff>
    </xdr:to>
    <xdr:sp macro="" textlink="">
      <xdr:nvSpPr>
        <xdr:cNvPr id="445" name="楕円 444"/>
        <xdr:cNvSpPr/>
      </xdr:nvSpPr>
      <xdr:spPr>
        <a:xfrm>
          <a:off x="16459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92727</xdr:rowOff>
    </xdr:from>
    <xdr:ext cx="762000" cy="259045"/>
    <xdr:sp macro="" textlink="">
      <xdr:nvSpPr>
        <xdr:cNvPr id="446" name="公債費以外該当値テキスト"/>
        <xdr:cNvSpPr txBox="1"/>
      </xdr:nvSpPr>
      <xdr:spPr>
        <a:xfrm>
          <a:off x="16598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47625</xdr:rowOff>
    </xdr:from>
    <xdr:to>
      <xdr:col>78</xdr:col>
      <xdr:colOff>120650</xdr:colOff>
      <xdr:row>75</xdr:row>
      <xdr:rowOff>149225</xdr:rowOff>
    </xdr:to>
    <xdr:sp macro="" textlink="">
      <xdr:nvSpPr>
        <xdr:cNvPr id="447" name="楕円 446"/>
        <xdr:cNvSpPr/>
      </xdr:nvSpPr>
      <xdr:spPr>
        <a:xfrm>
          <a:off x="15621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159402</xdr:rowOff>
    </xdr:from>
    <xdr:ext cx="736600" cy="259045"/>
    <xdr:sp macro="" textlink="">
      <xdr:nvSpPr>
        <xdr:cNvPr id="448" name="テキスト ボックス 447"/>
        <xdr:cNvSpPr txBox="1"/>
      </xdr:nvSpPr>
      <xdr:spPr>
        <a:xfrm>
          <a:off x="15290800" y="1267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47625</xdr:rowOff>
    </xdr:from>
    <xdr:to>
      <xdr:col>74</xdr:col>
      <xdr:colOff>31750</xdr:colOff>
      <xdr:row>74</xdr:row>
      <xdr:rowOff>149225</xdr:rowOff>
    </xdr:to>
    <xdr:sp macro="" textlink="">
      <xdr:nvSpPr>
        <xdr:cNvPr id="449" name="楕円 448"/>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159402</xdr:rowOff>
    </xdr:from>
    <xdr:ext cx="762000" cy="259045"/>
    <xdr:sp macro="" textlink="">
      <xdr:nvSpPr>
        <xdr:cNvPr id="450" name="テキスト ボックス 449"/>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150495</xdr:rowOff>
    </xdr:from>
    <xdr:to>
      <xdr:col>69</xdr:col>
      <xdr:colOff>142875</xdr:colOff>
      <xdr:row>75</xdr:row>
      <xdr:rowOff>80645</xdr:rowOff>
    </xdr:to>
    <xdr:sp macro="" textlink="">
      <xdr:nvSpPr>
        <xdr:cNvPr id="451" name="楕円 450"/>
        <xdr:cNvSpPr/>
      </xdr:nvSpPr>
      <xdr:spPr>
        <a:xfrm>
          <a:off x="13843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90822</xdr:rowOff>
    </xdr:from>
    <xdr:ext cx="762000" cy="259045"/>
    <xdr:sp macro="" textlink="">
      <xdr:nvSpPr>
        <xdr:cNvPr id="452" name="テキスト ボックス 451"/>
        <xdr:cNvSpPr txBox="1"/>
      </xdr:nvSpPr>
      <xdr:spPr>
        <a:xfrm>
          <a:off x="13512800" y="1260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156210</xdr:rowOff>
    </xdr:from>
    <xdr:to>
      <xdr:col>65</xdr:col>
      <xdr:colOff>53975</xdr:colOff>
      <xdr:row>75</xdr:row>
      <xdr:rowOff>86360</xdr:rowOff>
    </xdr:to>
    <xdr:sp macro="" textlink="">
      <xdr:nvSpPr>
        <xdr:cNvPr id="453" name="楕円 452"/>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96537</xdr:rowOff>
    </xdr:from>
    <xdr:ext cx="762000" cy="259045"/>
    <xdr:sp macro="" textlink="">
      <xdr:nvSpPr>
        <xdr:cNvPr id="454" name="テキスト ボックス 453"/>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153880</xdr:rowOff>
    </xdr:from>
    <xdr:to>
      <xdr:col>29</xdr:col>
      <xdr:colOff>127000</xdr:colOff>
      <xdr:row>14</xdr:row>
      <xdr:rowOff>43294</xdr:rowOff>
    </xdr:to>
    <xdr:cxnSp macro="">
      <xdr:nvCxnSpPr>
        <xdr:cNvPr id="50" name="直線コネクタ 49"/>
        <xdr:cNvCxnSpPr/>
      </xdr:nvCxnSpPr>
      <xdr:spPr bwMode="auto">
        <a:xfrm flipV="1">
          <a:off x="5003800" y="2430355"/>
          <a:ext cx="647700" cy="60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43294</xdr:rowOff>
    </xdr:from>
    <xdr:to>
      <xdr:col>26</xdr:col>
      <xdr:colOff>50800</xdr:colOff>
      <xdr:row>14</xdr:row>
      <xdr:rowOff>93529</xdr:rowOff>
    </xdr:to>
    <xdr:cxnSp macro="">
      <xdr:nvCxnSpPr>
        <xdr:cNvPr id="53" name="直線コネクタ 52"/>
        <xdr:cNvCxnSpPr/>
      </xdr:nvCxnSpPr>
      <xdr:spPr bwMode="auto">
        <a:xfrm flipV="1">
          <a:off x="4305300" y="2491219"/>
          <a:ext cx="698500" cy="50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93529</xdr:rowOff>
    </xdr:from>
    <xdr:to>
      <xdr:col>22</xdr:col>
      <xdr:colOff>114300</xdr:colOff>
      <xdr:row>14</xdr:row>
      <xdr:rowOff>111112</xdr:rowOff>
    </xdr:to>
    <xdr:cxnSp macro="">
      <xdr:nvCxnSpPr>
        <xdr:cNvPr id="56" name="直線コネクタ 55"/>
        <xdr:cNvCxnSpPr/>
      </xdr:nvCxnSpPr>
      <xdr:spPr bwMode="auto">
        <a:xfrm flipV="1">
          <a:off x="3606800" y="2541454"/>
          <a:ext cx="698500" cy="17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110598</xdr:rowOff>
    </xdr:from>
    <xdr:to>
      <xdr:col>18</xdr:col>
      <xdr:colOff>177800</xdr:colOff>
      <xdr:row>14</xdr:row>
      <xdr:rowOff>111112</xdr:rowOff>
    </xdr:to>
    <xdr:cxnSp macro="">
      <xdr:nvCxnSpPr>
        <xdr:cNvPr id="59" name="直線コネクタ 58"/>
        <xdr:cNvCxnSpPr/>
      </xdr:nvCxnSpPr>
      <xdr:spPr bwMode="auto">
        <a:xfrm>
          <a:off x="2908300" y="2558523"/>
          <a:ext cx="6985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103080</xdr:rowOff>
    </xdr:from>
    <xdr:to>
      <xdr:col>29</xdr:col>
      <xdr:colOff>177800</xdr:colOff>
      <xdr:row>14</xdr:row>
      <xdr:rowOff>33230</xdr:rowOff>
    </xdr:to>
    <xdr:sp macro="" textlink="">
      <xdr:nvSpPr>
        <xdr:cNvPr id="69" name="楕円 68"/>
        <xdr:cNvSpPr/>
      </xdr:nvSpPr>
      <xdr:spPr bwMode="auto">
        <a:xfrm>
          <a:off x="5600700" y="237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119607</xdr:rowOff>
    </xdr:from>
    <xdr:ext cx="762000" cy="259045"/>
    <xdr:sp macro="" textlink="">
      <xdr:nvSpPr>
        <xdr:cNvPr id="70" name="人口1人当たり決算額の推移該当値テキスト130"/>
        <xdr:cNvSpPr txBox="1"/>
      </xdr:nvSpPr>
      <xdr:spPr>
        <a:xfrm>
          <a:off x="5740400" y="222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163944</xdr:rowOff>
    </xdr:from>
    <xdr:to>
      <xdr:col>26</xdr:col>
      <xdr:colOff>101600</xdr:colOff>
      <xdr:row>14</xdr:row>
      <xdr:rowOff>94094</xdr:rowOff>
    </xdr:to>
    <xdr:sp macro="" textlink="">
      <xdr:nvSpPr>
        <xdr:cNvPr id="71" name="楕円 70"/>
        <xdr:cNvSpPr/>
      </xdr:nvSpPr>
      <xdr:spPr bwMode="auto">
        <a:xfrm>
          <a:off x="4953000" y="244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104271</xdr:rowOff>
    </xdr:from>
    <xdr:ext cx="736600" cy="259045"/>
    <xdr:sp macro="" textlink="">
      <xdr:nvSpPr>
        <xdr:cNvPr id="72" name="テキスト ボックス 71"/>
        <xdr:cNvSpPr txBox="1"/>
      </xdr:nvSpPr>
      <xdr:spPr>
        <a:xfrm>
          <a:off x="4622800" y="22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42729</xdr:rowOff>
    </xdr:from>
    <xdr:to>
      <xdr:col>22</xdr:col>
      <xdr:colOff>165100</xdr:colOff>
      <xdr:row>14</xdr:row>
      <xdr:rowOff>144329</xdr:rowOff>
    </xdr:to>
    <xdr:sp macro="" textlink="">
      <xdr:nvSpPr>
        <xdr:cNvPr id="73" name="楕円 72"/>
        <xdr:cNvSpPr/>
      </xdr:nvSpPr>
      <xdr:spPr bwMode="auto">
        <a:xfrm>
          <a:off x="4254500" y="249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154506</xdr:rowOff>
    </xdr:from>
    <xdr:ext cx="762000" cy="259045"/>
    <xdr:sp macro="" textlink="">
      <xdr:nvSpPr>
        <xdr:cNvPr id="74" name="テキスト ボックス 73"/>
        <xdr:cNvSpPr txBox="1"/>
      </xdr:nvSpPr>
      <xdr:spPr>
        <a:xfrm>
          <a:off x="3924300" y="22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60312</xdr:rowOff>
    </xdr:from>
    <xdr:to>
      <xdr:col>19</xdr:col>
      <xdr:colOff>38100</xdr:colOff>
      <xdr:row>14</xdr:row>
      <xdr:rowOff>161912</xdr:rowOff>
    </xdr:to>
    <xdr:sp macro="" textlink="">
      <xdr:nvSpPr>
        <xdr:cNvPr id="75" name="楕円 74"/>
        <xdr:cNvSpPr/>
      </xdr:nvSpPr>
      <xdr:spPr bwMode="auto">
        <a:xfrm>
          <a:off x="3556000" y="250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639</xdr:rowOff>
    </xdr:from>
    <xdr:ext cx="762000" cy="259045"/>
    <xdr:sp macro="" textlink="">
      <xdr:nvSpPr>
        <xdr:cNvPr id="76" name="テキスト ボックス 75"/>
        <xdr:cNvSpPr txBox="1"/>
      </xdr:nvSpPr>
      <xdr:spPr>
        <a:xfrm>
          <a:off x="3225800" y="22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59798</xdr:rowOff>
    </xdr:from>
    <xdr:to>
      <xdr:col>15</xdr:col>
      <xdr:colOff>101600</xdr:colOff>
      <xdr:row>14</xdr:row>
      <xdr:rowOff>161398</xdr:rowOff>
    </xdr:to>
    <xdr:sp macro="" textlink="">
      <xdr:nvSpPr>
        <xdr:cNvPr id="77" name="楕円 76"/>
        <xdr:cNvSpPr/>
      </xdr:nvSpPr>
      <xdr:spPr bwMode="auto">
        <a:xfrm>
          <a:off x="2857500" y="250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125</xdr:rowOff>
    </xdr:from>
    <xdr:ext cx="762000" cy="259045"/>
    <xdr:sp macro="" textlink="">
      <xdr:nvSpPr>
        <xdr:cNvPr id="78" name="テキスト ボックス 77"/>
        <xdr:cNvSpPr txBox="1"/>
      </xdr:nvSpPr>
      <xdr:spPr>
        <a:xfrm>
          <a:off x="2527300" y="2276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62960</xdr:rowOff>
    </xdr:from>
    <xdr:to>
      <xdr:col>29</xdr:col>
      <xdr:colOff>127000</xdr:colOff>
      <xdr:row>35</xdr:row>
      <xdr:rowOff>148946</xdr:rowOff>
    </xdr:to>
    <xdr:cxnSp macro="">
      <xdr:nvCxnSpPr>
        <xdr:cNvPr id="113" name="直線コネクタ 112"/>
        <xdr:cNvCxnSpPr/>
      </xdr:nvCxnSpPr>
      <xdr:spPr bwMode="auto">
        <a:xfrm flipV="1">
          <a:off x="5003800" y="6673310"/>
          <a:ext cx="647700" cy="85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148946</xdr:rowOff>
    </xdr:from>
    <xdr:to>
      <xdr:col>26</xdr:col>
      <xdr:colOff>50800</xdr:colOff>
      <xdr:row>35</xdr:row>
      <xdr:rowOff>162564</xdr:rowOff>
    </xdr:to>
    <xdr:cxnSp macro="">
      <xdr:nvCxnSpPr>
        <xdr:cNvPr id="116" name="直線コネクタ 115"/>
        <xdr:cNvCxnSpPr/>
      </xdr:nvCxnSpPr>
      <xdr:spPr bwMode="auto">
        <a:xfrm flipV="1">
          <a:off x="4305300" y="6759296"/>
          <a:ext cx="698500" cy="13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162564</xdr:rowOff>
    </xdr:from>
    <xdr:to>
      <xdr:col>22</xdr:col>
      <xdr:colOff>114300</xdr:colOff>
      <xdr:row>35</xdr:row>
      <xdr:rowOff>180949</xdr:rowOff>
    </xdr:to>
    <xdr:cxnSp macro="">
      <xdr:nvCxnSpPr>
        <xdr:cNvPr id="119" name="直線コネクタ 118"/>
        <xdr:cNvCxnSpPr/>
      </xdr:nvCxnSpPr>
      <xdr:spPr bwMode="auto">
        <a:xfrm flipV="1">
          <a:off x="3606800" y="6772914"/>
          <a:ext cx="698500" cy="1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180949</xdr:rowOff>
    </xdr:from>
    <xdr:to>
      <xdr:col>18</xdr:col>
      <xdr:colOff>177800</xdr:colOff>
      <xdr:row>35</xdr:row>
      <xdr:rowOff>268405</xdr:rowOff>
    </xdr:to>
    <xdr:cxnSp macro="">
      <xdr:nvCxnSpPr>
        <xdr:cNvPr id="122" name="直線コネクタ 121"/>
        <xdr:cNvCxnSpPr/>
      </xdr:nvCxnSpPr>
      <xdr:spPr bwMode="auto">
        <a:xfrm flipV="1">
          <a:off x="2908300" y="6791299"/>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12160</xdr:rowOff>
    </xdr:from>
    <xdr:to>
      <xdr:col>29</xdr:col>
      <xdr:colOff>177800</xdr:colOff>
      <xdr:row>35</xdr:row>
      <xdr:rowOff>113760</xdr:rowOff>
    </xdr:to>
    <xdr:sp macro="" textlink="">
      <xdr:nvSpPr>
        <xdr:cNvPr id="132" name="楕円 131"/>
        <xdr:cNvSpPr/>
      </xdr:nvSpPr>
      <xdr:spPr bwMode="auto">
        <a:xfrm>
          <a:off x="5600700" y="662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200137</xdr:rowOff>
    </xdr:from>
    <xdr:ext cx="762000" cy="259045"/>
    <xdr:sp macro="" textlink="">
      <xdr:nvSpPr>
        <xdr:cNvPr id="133" name="人口1人当たり決算額の推移該当値テキスト445"/>
        <xdr:cNvSpPr txBox="1"/>
      </xdr:nvSpPr>
      <xdr:spPr>
        <a:xfrm>
          <a:off x="5740400" y="646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98146</xdr:rowOff>
    </xdr:from>
    <xdr:to>
      <xdr:col>26</xdr:col>
      <xdr:colOff>101600</xdr:colOff>
      <xdr:row>35</xdr:row>
      <xdr:rowOff>199746</xdr:rowOff>
    </xdr:to>
    <xdr:sp macro="" textlink="">
      <xdr:nvSpPr>
        <xdr:cNvPr id="134" name="楕円 133"/>
        <xdr:cNvSpPr/>
      </xdr:nvSpPr>
      <xdr:spPr bwMode="auto">
        <a:xfrm>
          <a:off x="4953000" y="67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209923</xdr:rowOff>
    </xdr:from>
    <xdr:ext cx="736600" cy="259045"/>
    <xdr:sp macro="" textlink="">
      <xdr:nvSpPr>
        <xdr:cNvPr id="135" name="テキスト ボックス 134"/>
        <xdr:cNvSpPr txBox="1"/>
      </xdr:nvSpPr>
      <xdr:spPr>
        <a:xfrm>
          <a:off x="4622800" y="647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111764</xdr:rowOff>
    </xdr:from>
    <xdr:to>
      <xdr:col>22</xdr:col>
      <xdr:colOff>165100</xdr:colOff>
      <xdr:row>35</xdr:row>
      <xdr:rowOff>213364</xdr:rowOff>
    </xdr:to>
    <xdr:sp macro="" textlink="">
      <xdr:nvSpPr>
        <xdr:cNvPr id="136" name="楕円 135"/>
        <xdr:cNvSpPr/>
      </xdr:nvSpPr>
      <xdr:spPr bwMode="auto">
        <a:xfrm>
          <a:off x="4254500" y="672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223541</xdr:rowOff>
    </xdr:from>
    <xdr:ext cx="762000" cy="259045"/>
    <xdr:sp macro="" textlink="">
      <xdr:nvSpPr>
        <xdr:cNvPr id="137" name="テキスト ボックス 136"/>
        <xdr:cNvSpPr txBox="1"/>
      </xdr:nvSpPr>
      <xdr:spPr>
        <a:xfrm>
          <a:off x="3924300" y="649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130149</xdr:rowOff>
    </xdr:from>
    <xdr:to>
      <xdr:col>19</xdr:col>
      <xdr:colOff>38100</xdr:colOff>
      <xdr:row>35</xdr:row>
      <xdr:rowOff>231749</xdr:rowOff>
    </xdr:to>
    <xdr:sp macro="" textlink="">
      <xdr:nvSpPr>
        <xdr:cNvPr id="138" name="楕円 137"/>
        <xdr:cNvSpPr/>
      </xdr:nvSpPr>
      <xdr:spPr bwMode="auto">
        <a:xfrm>
          <a:off x="3556000" y="674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241926</xdr:rowOff>
    </xdr:from>
    <xdr:ext cx="762000" cy="259045"/>
    <xdr:sp macro="" textlink="">
      <xdr:nvSpPr>
        <xdr:cNvPr id="139" name="テキスト ボックス 138"/>
        <xdr:cNvSpPr txBox="1"/>
      </xdr:nvSpPr>
      <xdr:spPr>
        <a:xfrm>
          <a:off x="3225800" y="650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217605</xdr:rowOff>
    </xdr:from>
    <xdr:to>
      <xdr:col>15</xdr:col>
      <xdr:colOff>101600</xdr:colOff>
      <xdr:row>35</xdr:row>
      <xdr:rowOff>319205</xdr:rowOff>
    </xdr:to>
    <xdr:sp macro="" textlink="">
      <xdr:nvSpPr>
        <xdr:cNvPr id="140" name="楕円 139"/>
        <xdr:cNvSpPr/>
      </xdr:nvSpPr>
      <xdr:spPr bwMode="auto">
        <a:xfrm>
          <a:off x="2857500" y="6827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303982</xdr:rowOff>
    </xdr:from>
    <xdr:ext cx="762000" cy="259045"/>
    <xdr:sp macro="" textlink="">
      <xdr:nvSpPr>
        <xdr:cNvPr id="141" name="テキスト ボックス 140"/>
        <xdr:cNvSpPr txBox="1"/>
      </xdr:nvSpPr>
      <xdr:spPr>
        <a:xfrm>
          <a:off x="2527300" y="691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65,623
64,170
289.98
33,280,447
32,709,082
443,315
18,091,110
27,475,420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157093</xdr:rowOff>
    </xdr:from>
    <xdr:to>
      <xdr:col>24</xdr:col>
      <xdr:colOff>63500</xdr:colOff>
      <xdr:row>33</xdr:row>
      <xdr:rowOff>164979</xdr:rowOff>
    </xdr:to>
    <xdr:cxnSp macro="">
      <xdr:nvCxnSpPr>
        <xdr:cNvPr id="61" name="直線コネクタ 60"/>
        <xdr:cNvCxnSpPr/>
      </xdr:nvCxnSpPr>
      <xdr:spPr>
        <a:xfrm flipV="1">
          <a:off x="3797300" y="5814943"/>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164979</xdr:rowOff>
    </xdr:from>
    <xdr:to>
      <xdr:col>19</xdr:col>
      <xdr:colOff>177800</xdr:colOff>
      <xdr:row>34</xdr:row>
      <xdr:rowOff>33268</xdr:rowOff>
    </xdr:to>
    <xdr:cxnSp macro="">
      <xdr:nvCxnSpPr>
        <xdr:cNvPr id="64" name="直線コネクタ 63"/>
        <xdr:cNvCxnSpPr/>
      </xdr:nvCxnSpPr>
      <xdr:spPr>
        <a:xfrm flipV="1">
          <a:off x="2908300" y="5822829"/>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33268</xdr:rowOff>
    </xdr:from>
    <xdr:to>
      <xdr:col>15</xdr:col>
      <xdr:colOff>50800</xdr:colOff>
      <xdr:row>34</xdr:row>
      <xdr:rowOff>65462</xdr:rowOff>
    </xdr:to>
    <xdr:cxnSp macro="">
      <xdr:nvCxnSpPr>
        <xdr:cNvPr id="67" name="直線コネクタ 66"/>
        <xdr:cNvCxnSpPr/>
      </xdr:nvCxnSpPr>
      <xdr:spPr>
        <a:xfrm flipV="1">
          <a:off x="2019300" y="5862568"/>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65462</xdr:rowOff>
    </xdr:from>
    <xdr:to>
      <xdr:col>10</xdr:col>
      <xdr:colOff>114300</xdr:colOff>
      <xdr:row>35</xdr:row>
      <xdr:rowOff>20142</xdr:rowOff>
    </xdr:to>
    <xdr:cxnSp macro="">
      <xdr:nvCxnSpPr>
        <xdr:cNvPr id="70" name="直線コネクタ 69"/>
        <xdr:cNvCxnSpPr/>
      </xdr:nvCxnSpPr>
      <xdr:spPr>
        <a:xfrm flipV="1">
          <a:off x="1130300" y="5894762"/>
          <a:ext cx="889000" cy="12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106293</xdr:rowOff>
    </xdr:from>
    <xdr:to>
      <xdr:col>24</xdr:col>
      <xdr:colOff>114300</xdr:colOff>
      <xdr:row>34</xdr:row>
      <xdr:rowOff>36443</xdr:rowOff>
    </xdr:to>
    <xdr:sp macro="" textlink="">
      <xdr:nvSpPr>
        <xdr:cNvPr id="80" name="楕円 79"/>
        <xdr:cNvSpPr/>
      </xdr:nvSpPr>
      <xdr:spPr>
        <a:xfrm>
          <a:off x="4584700" y="57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129170</xdr:rowOff>
    </xdr:from>
    <xdr:ext cx="534377" cy="259045"/>
    <xdr:sp macro="" textlink="">
      <xdr:nvSpPr>
        <xdr:cNvPr id="81" name="人件費該当値テキスト"/>
        <xdr:cNvSpPr txBox="1"/>
      </xdr:nvSpPr>
      <xdr:spPr>
        <a:xfrm>
          <a:off x="4686300" y="56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114179</xdr:rowOff>
    </xdr:from>
    <xdr:to>
      <xdr:col>20</xdr:col>
      <xdr:colOff>38100</xdr:colOff>
      <xdr:row>34</xdr:row>
      <xdr:rowOff>44329</xdr:rowOff>
    </xdr:to>
    <xdr:sp macro="" textlink="">
      <xdr:nvSpPr>
        <xdr:cNvPr id="82" name="楕円 81"/>
        <xdr:cNvSpPr/>
      </xdr:nvSpPr>
      <xdr:spPr>
        <a:xfrm>
          <a:off x="3746500" y="57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60856</xdr:rowOff>
    </xdr:from>
    <xdr:ext cx="534377" cy="259045"/>
    <xdr:sp macro="" textlink="">
      <xdr:nvSpPr>
        <xdr:cNvPr id="83" name="テキスト ボックス 82"/>
        <xdr:cNvSpPr txBox="1"/>
      </xdr:nvSpPr>
      <xdr:spPr>
        <a:xfrm>
          <a:off x="3530111" y="55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153918</xdr:rowOff>
    </xdr:from>
    <xdr:to>
      <xdr:col>15</xdr:col>
      <xdr:colOff>101600</xdr:colOff>
      <xdr:row>34</xdr:row>
      <xdr:rowOff>84068</xdr:rowOff>
    </xdr:to>
    <xdr:sp macro="" textlink="">
      <xdr:nvSpPr>
        <xdr:cNvPr id="84" name="楕円 83"/>
        <xdr:cNvSpPr/>
      </xdr:nvSpPr>
      <xdr:spPr>
        <a:xfrm>
          <a:off x="2857500" y="58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100595</xdr:rowOff>
    </xdr:from>
    <xdr:ext cx="534377" cy="259045"/>
    <xdr:sp macro="" textlink="">
      <xdr:nvSpPr>
        <xdr:cNvPr id="85" name="テキスト ボックス 84"/>
        <xdr:cNvSpPr txBox="1"/>
      </xdr:nvSpPr>
      <xdr:spPr>
        <a:xfrm>
          <a:off x="2641111" y="558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14662</xdr:rowOff>
    </xdr:from>
    <xdr:to>
      <xdr:col>10</xdr:col>
      <xdr:colOff>165100</xdr:colOff>
      <xdr:row>34</xdr:row>
      <xdr:rowOff>116262</xdr:rowOff>
    </xdr:to>
    <xdr:sp macro="" textlink="">
      <xdr:nvSpPr>
        <xdr:cNvPr id="86" name="楕円 85"/>
        <xdr:cNvSpPr/>
      </xdr:nvSpPr>
      <xdr:spPr>
        <a:xfrm>
          <a:off x="1968500" y="58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132789</xdr:rowOff>
    </xdr:from>
    <xdr:ext cx="534377" cy="259045"/>
    <xdr:sp macro="" textlink="">
      <xdr:nvSpPr>
        <xdr:cNvPr id="87" name="テキスト ボックス 86"/>
        <xdr:cNvSpPr txBox="1"/>
      </xdr:nvSpPr>
      <xdr:spPr>
        <a:xfrm>
          <a:off x="1752111" y="56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140792</xdr:rowOff>
    </xdr:from>
    <xdr:to>
      <xdr:col>6</xdr:col>
      <xdr:colOff>38100</xdr:colOff>
      <xdr:row>35</xdr:row>
      <xdr:rowOff>70942</xdr:rowOff>
    </xdr:to>
    <xdr:sp macro="" textlink="">
      <xdr:nvSpPr>
        <xdr:cNvPr id="88" name="楕円 87"/>
        <xdr:cNvSpPr/>
      </xdr:nvSpPr>
      <xdr:spPr>
        <a:xfrm>
          <a:off x="1079500" y="59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87469</xdr:rowOff>
    </xdr:from>
    <xdr:ext cx="534377" cy="259045"/>
    <xdr:sp macro="" textlink="">
      <xdr:nvSpPr>
        <xdr:cNvPr id="89" name="テキスト ボックス 88"/>
        <xdr:cNvSpPr txBox="1"/>
      </xdr:nvSpPr>
      <xdr:spPr>
        <a:xfrm>
          <a:off x="863111" y="57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20186</xdr:rowOff>
    </xdr:from>
    <xdr:to>
      <xdr:col>24</xdr:col>
      <xdr:colOff>63500</xdr:colOff>
      <xdr:row>57</xdr:row>
      <xdr:rowOff>22341</xdr:rowOff>
    </xdr:to>
    <xdr:cxnSp macro="">
      <xdr:nvCxnSpPr>
        <xdr:cNvPr id="121" name="直線コネクタ 120"/>
        <xdr:cNvCxnSpPr/>
      </xdr:nvCxnSpPr>
      <xdr:spPr>
        <a:xfrm>
          <a:off x="3797300" y="9792836"/>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20186</xdr:rowOff>
    </xdr:from>
    <xdr:to>
      <xdr:col>19</xdr:col>
      <xdr:colOff>177800</xdr:colOff>
      <xdr:row>57</xdr:row>
      <xdr:rowOff>54236</xdr:rowOff>
    </xdr:to>
    <xdr:cxnSp macro="">
      <xdr:nvCxnSpPr>
        <xdr:cNvPr id="124" name="直線コネクタ 123"/>
        <xdr:cNvCxnSpPr/>
      </xdr:nvCxnSpPr>
      <xdr:spPr>
        <a:xfrm flipV="1">
          <a:off x="2908300" y="9792836"/>
          <a:ext cx="889000" cy="3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54236</xdr:rowOff>
    </xdr:from>
    <xdr:to>
      <xdr:col>15</xdr:col>
      <xdr:colOff>50800</xdr:colOff>
      <xdr:row>57</xdr:row>
      <xdr:rowOff>116590</xdr:rowOff>
    </xdr:to>
    <xdr:cxnSp macro="">
      <xdr:nvCxnSpPr>
        <xdr:cNvPr id="127" name="直線コネクタ 126"/>
        <xdr:cNvCxnSpPr/>
      </xdr:nvCxnSpPr>
      <xdr:spPr>
        <a:xfrm flipV="1">
          <a:off x="2019300" y="9826886"/>
          <a:ext cx="889000" cy="6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63478</xdr:rowOff>
    </xdr:from>
    <xdr:to>
      <xdr:col>10</xdr:col>
      <xdr:colOff>114300</xdr:colOff>
      <xdr:row>57</xdr:row>
      <xdr:rowOff>116590</xdr:rowOff>
    </xdr:to>
    <xdr:cxnSp macro="">
      <xdr:nvCxnSpPr>
        <xdr:cNvPr id="130" name="直線コネクタ 129"/>
        <xdr:cNvCxnSpPr/>
      </xdr:nvCxnSpPr>
      <xdr:spPr>
        <a:xfrm>
          <a:off x="1130300" y="9836128"/>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142991</xdr:rowOff>
    </xdr:from>
    <xdr:to>
      <xdr:col>24</xdr:col>
      <xdr:colOff>114300</xdr:colOff>
      <xdr:row>57</xdr:row>
      <xdr:rowOff>73141</xdr:rowOff>
    </xdr:to>
    <xdr:sp macro="" textlink="">
      <xdr:nvSpPr>
        <xdr:cNvPr id="140" name="楕円 139"/>
        <xdr:cNvSpPr/>
      </xdr:nvSpPr>
      <xdr:spPr>
        <a:xfrm>
          <a:off x="4584700" y="97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121418</xdr:rowOff>
    </xdr:from>
    <xdr:ext cx="534377" cy="259045"/>
    <xdr:sp macro="" textlink="">
      <xdr:nvSpPr>
        <xdr:cNvPr id="141" name="物件費該当値テキスト"/>
        <xdr:cNvSpPr txBox="1"/>
      </xdr:nvSpPr>
      <xdr:spPr>
        <a:xfrm>
          <a:off x="4686300" y="97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140836</xdr:rowOff>
    </xdr:from>
    <xdr:to>
      <xdr:col>20</xdr:col>
      <xdr:colOff>38100</xdr:colOff>
      <xdr:row>57</xdr:row>
      <xdr:rowOff>70986</xdr:rowOff>
    </xdr:to>
    <xdr:sp macro="" textlink="">
      <xdr:nvSpPr>
        <xdr:cNvPr id="142" name="楕円 141"/>
        <xdr:cNvSpPr/>
      </xdr:nvSpPr>
      <xdr:spPr>
        <a:xfrm>
          <a:off x="3746500" y="974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62113</xdr:rowOff>
    </xdr:from>
    <xdr:ext cx="534377" cy="259045"/>
    <xdr:sp macro="" textlink="">
      <xdr:nvSpPr>
        <xdr:cNvPr id="143" name="テキスト ボックス 142"/>
        <xdr:cNvSpPr txBox="1"/>
      </xdr:nvSpPr>
      <xdr:spPr>
        <a:xfrm>
          <a:off x="3530111" y="98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3436</xdr:rowOff>
    </xdr:from>
    <xdr:to>
      <xdr:col>15</xdr:col>
      <xdr:colOff>101600</xdr:colOff>
      <xdr:row>57</xdr:row>
      <xdr:rowOff>105036</xdr:rowOff>
    </xdr:to>
    <xdr:sp macro="" textlink="">
      <xdr:nvSpPr>
        <xdr:cNvPr id="144" name="楕円 143"/>
        <xdr:cNvSpPr/>
      </xdr:nvSpPr>
      <xdr:spPr>
        <a:xfrm>
          <a:off x="2857500" y="97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96163</xdr:rowOff>
    </xdr:from>
    <xdr:ext cx="534377" cy="259045"/>
    <xdr:sp macro="" textlink="">
      <xdr:nvSpPr>
        <xdr:cNvPr id="145" name="テキスト ボックス 144"/>
        <xdr:cNvSpPr txBox="1"/>
      </xdr:nvSpPr>
      <xdr:spPr>
        <a:xfrm>
          <a:off x="2641111" y="98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65790</xdr:rowOff>
    </xdr:from>
    <xdr:to>
      <xdr:col>10</xdr:col>
      <xdr:colOff>165100</xdr:colOff>
      <xdr:row>57</xdr:row>
      <xdr:rowOff>167390</xdr:rowOff>
    </xdr:to>
    <xdr:sp macro="" textlink="">
      <xdr:nvSpPr>
        <xdr:cNvPr id="146" name="楕円 145"/>
        <xdr:cNvSpPr/>
      </xdr:nvSpPr>
      <xdr:spPr>
        <a:xfrm>
          <a:off x="1968500" y="98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158517</xdr:rowOff>
    </xdr:from>
    <xdr:ext cx="534377" cy="259045"/>
    <xdr:sp macro="" textlink="">
      <xdr:nvSpPr>
        <xdr:cNvPr id="147" name="テキスト ボックス 146"/>
        <xdr:cNvSpPr txBox="1"/>
      </xdr:nvSpPr>
      <xdr:spPr>
        <a:xfrm>
          <a:off x="1752111" y="99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xdr:rowOff>
    </xdr:from>
    <xdr:to>
      <xdr:col>6</xdr:col>
      <xdr:colOff>38100</xdr:colOff>
      <xdr:row>57</xdr:row>
      <xdr:rowOff>114278</xdr:rowOff>
    </xdr:to>
    <xdr:sp macro="" textlink="">
      <xdr:nvSpPr>
        <xdr:cNvPr id="148" name="楕円 147"/>
        <xdr:cNvSpPr/>
      </xdr:nvSpPr>
      <xdr:spPr>
        <a:xfrm>
          <a:off x="1079500" y="97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130805</xdr:rowOff>
    </xdr:from>
    <xdr:ext cx="534377" cy="259045"/>
    <xdr:sp macro="" textlink="">
      <xdr:nvSpPr>
        <xdr:cNvPr id="149" name="テキスト ボックス 148"/>
        <xdr:cNvSpPr txBox="1"/>
      </xdr:nvSpPr>
      <xdr:spPr>
        <a:xfrm>
          <a:off x="863111" y="95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102073</xdr:rowOff>
    </xdr:from>
    <xdr:to>
      <xdr:col>24</xdr:col>
      <xdr:colOff>63500</xdr:colOff>
      <xdr:row>77</xdr:row>
      <xdr:rowOff>148386</xdr:rowOff>
    </xdr:to>
    <xdr:cxnSp macro="">
      <xdr:nvCxnSpPr>
        <xdr:cNvPr id="176" name="直線コネクタ 175"/>
        <xdr:cNvCxnSpPr/>
      </xdr:nvCxnSpPr>
      <xdr:spPr>
        <a:xfrm flipV="1">
          <a:off x="3797300" y="13303723"/>
          <a:ext cx="838200" cy="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143770</xdr:rowOff>
    </xdr:from>
    <xdr:to>
      <xdr:col>19</xdr:col>
      <xdr:colOff>177800</xdr:colOff>
      <xdr:row>77</xdr:row>
      <xdr:rowOff>148386</xdr:rowOff>
    </xdr:to>
    <xdr:cxnSp macro="">
      <xdr:nvCxnSpPr>
        <xdr:cNvPr id="179" name="直線コネクタ 178"/>
        <xdr:cNvCxnSpPr/>
      </xdr:nvCxnSpPr>
      <xdr:spPr>
        <a:xfrm>
          <a:off x="2908300" y="13345420"/>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143770</xdr:rowOff>
    </xdr:from>
    <xdr:to>
      <xdr:col>15</xdr:col>
      <xdr:colOff>50800</xdr:colOff>
      <xdr:row>78</xdr:row>
      <xdr:rowOff>1214</xdr:rowOff>
    </xdr:to>
    <xdr:cxnSp macro="">
      <xdr:nvCxnSpPr>
        <xdr:cNvPr id="182" name="直線コネクタ 181"/>
        <xdr:cNvCxnSpPr/>
      </xdr:nvCxnSpPr>
      <xdr:spPr>
        <a:xfrm flipV="1">
          <a:off x="2019300" y="13345420"/>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169190</xdr:rowOff>
    </xdr:from>
    <xdr:to>
      <xdr:col>10</xdr:col>
      <xdr:colOff>114300</xdr:colOff>
      <xdr:row>78</xdr:row>
      <xdr:rowOff>1214</xdr:rowOff>
    </xdr:to>
    <xdr:cxnSp macro="">
      <xdr:nvCxnSpPr>
        <xdr:cNvPr id="185" name="直線コネクタ 184"/>
        <xdr:cNvCxnSpPr/>
      </xdr:nvCxnSpPr>
      <xdr:spPr>
        <a:xfrm>
          <a:off x="1130300" y="13370840"/>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51273</xdr:rowOff>
    </xdr:from>
    <xdr:to>
      <xdr:col>24</xdr:col>
      <xdr:colOff>114300</xdr:colOff>
      <xdr:row>77</xdr:row>
      <xdr:rowOff>152873</xdr:rowOff>
    </xdr:to>
    <xdr:sp macro="" textlink="">
      <xdr:nvSpPr>
        <xdr:cNvPr id="195" name="楕円 194"/>
        <xdr:cNvSpPr/>
      </xdr:nvSpPr>
      <xdr:spPr>
        <a:xfrm>
          <a:off x="4584700" y="132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29700</xdr:rowOff>
    </xdr:from>
    <xdr:ext cx="469744" cy="259045"/>
    <xdr:sp macro="" textlink="">
      <xdr:nvSpPr>
        <xdr:cNvPr id="196" name="維持補修費該当値テキスト"/>
        <xdr:cNvSpPr txBox="1"/>
      </xdr:nvSpPr>
      <xdr:spPr>
        <a:xfrm>
          <a:off x="4686300" y="1323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97586</xdr:rowOff>
    </xdr:from>
    <xdr:to>
      <xdr:col>20</xdr:col>
      <xdr:colOff>38100</xdr:colOff>
      <xdr:row>78</xdr:row>
      <xdr:rowOff>27736</xdr:rowOff>
    </xdr:to>
    <xdr:sp macro="" textlink="">
      <xdr:nvSpPr>
        <xdr:cNvPr id="197" name="楕円 196"/>
        <xdr:cNvSpPr/>
      </xdr:nvSpPr>
      <xdr:spPr>
        <a:xfrm>
          <a:off x="3746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18863</xdr:rowOff>
    </xdr:from>
    <xdr:ext cx="469744" cy="259045"/>
    <xdr:sp macro="" textlink="">
      <xdr:nvSpPr>
        <xdr:cNvPr id="198" name="テキスト ボックス 197"/>
        <xdr:cNvSpPr txBox="1"/>
      </xdr:nvSpPr>
      <xdr:spPr>
        <a:xfrm>
          <a:off x="3562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92970</xdr:rowOff>
    </xdr:from>
    <xdr:to>
      <xdr:col>15</xdr:col>
      <xdr:colOff>101600</xdr:colOff>
      <xdr:row>78</xdr:row>
      <xdr:rowOff>23120</xdr:rowOff>
    </xdr:to>
    <xdr:sp macro="" textlink="">
      <xdr:nvSpPr>
        <xdr:cNvPr id="199" name="楕円 198"/>
        <xdr:cNvSpPr/>
      </xdr:nvSpPr>
      <xdr:spPr>
        <a:xfrm>
          <a:off x="28575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14247</xdr:rowOff>
    </xdr:from>
    <xdr:ext cx="469744" cy="259045"/>
    <xdr:sp macro="" textlink="">
      <xdr:nvSpPr>
        <xdr:cNvPr id="200" name="テキスト ボックス 199"/>
        <xdr:cNvSpPr txBox="1"/>
      </xdr:nvSpPr>
      <xdr:spPr>
        <a:xfrm>
          <a:off x="2673428" y="13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121864</xdr:rowOff>
    </xdr:from>
    <xdr:to>
      <xdr:col>10</xdr:col>
      <xdr:colOff>165100</xdr:colOff>
      <xdr:row>78</xdr:row>
      <xdr:rowOff>52014</xdr:rowOff>
    </xdr:to>
    <xdr:sp macro="" textlink="">
      <xdr:nvSpPr>
        <xdr:cNvPr id="201" name="楕円 200"/>
        <xdr:cNvSpPr/>
      </xdr:nvSpPr>
      <xdr:spPr>
        <a:xfrm>
          <a:off x="1968500" y="133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43141</xdr:rowOff>
    </xdr:from>
    <xdr:ext cx="469744" cy="259045"/>
    <xdr:sp macro="" textlink="">
      <xdr:nvSpPr>
        <xdr:cNvPr id="202" name="テキスト ボックス 201"/>
        <xdr:cNvSpPr txBox="1"/>
      </xdr:nvSpPr>
      <xdr:spPr>
        <a:xfrm>
          <a:off x="1784428" y="1341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118390</xdr:rowOff>
    </xdr:from>
    <xdr:to>
      <xdr:col>6</xdr:col>
      <xdr:colOff>38100</xdr:colOff>
      <xdr:row>78</xdr:row>
      <xdr:rowOff>48540</xdr:rowOff>
    </xdr:to>
    <xdr:sp macro="" textlink="">
      <xdr:nvSpPr>
        <xdr:cNvPr id="203" name="楕円 202"/>
        <xdr:cNvSpPr/>
      </xdr:nvSpPr>
      <xdr:spPr>
        <a:xfrm>
          <a:off x="1079500" y="13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39667</xdr:rowOff>
    </xdr:from>
    <xdr:ext cx="469744" cy="259045"/>
    <xdr:sp macro="" textlink="">
      <xdr:nvSpPr>
        <xdr:cNvPr id="204" name="テキスト ボックス 203"/>
        <xdr:cNvSpPr txBox="1"/>
      </xdr:nvSpPr>
      <xdr:spPr>
        <a:xfrm>
          <a:off x="895428" y="1341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150964</xdr:rowOff>
    </xdr:from>
    <xdr:to>
      <xdr:col>24</xdr:col>
      <xdr:colOff>63500</xdr:colOff>
      <xdr:row>97</xdr:row>
      <xdr:rowOff>44374</xdr:rowOff>
    </xdr:to>
    <xdr:cxnSp macro="">
      <xdr:nvCxnSpPr>
        <xdr:cNvPr id="234" name="直線コネクタ 233"/>
        <xdr:cNvCxnSpPr/>
      </xdr:nvCxnSpPr>
      <xdr:spPr>
        <a:xfrm flipV="1">
          <a:off x="3797300" y="16610164"/>
          <a:ext cx="838200" cy="6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125488</xdr:rowOff>
    </xdr:from>
    <xdr:to>
      <xdr:col>19</xdr:col>
      <xdr:colOff>177800</xdr:colOff>
      <xdr:row>97</xdr:row>
      <xdr:rowOff>44374</xdr:rowOff>
    </xdr:to>
    <xdr:cxnSp macro="">
      <xdr:nvCxnSpPr>
        <xdr:cNvPr id="237" name="直線コネクタ 236"/>
        <xdr:cNvCxnSpPr/>
      </xdr:nvCxnSpPr>
      <xdr:spPr>
        <a:xfrm>
          <a:off x="2908300" y="16584688"/>
          <a:ext cx="8890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125488</xdr:rowOff>
    </xdr:from>
    <xdr:to>
      <xdr:col>15</xdr:col>
      <xdr:colOff>50800</xdr:colOff>
      <xdr:row>98</xdr:row>
      <xdr:rowOff>89764</xdr:rowOff>
    </xdr:to>
    <xdr:cxnSp macro="">
      <xdr:nvCxnSpPr>
        <xdr:cNvPr id="240" name="直線コネクタ 239"/>
        <xdr:cNvCxnSpPr/>
      </xdr:nvCxnSpPr>
      <xdr:spPr>
        <a:xfrm flipV="1">
          <a:off x="2019300" y="16584688"/>
          <a:ext cx="889000" cy="3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89764</xdr:rowOff>
    </xdr:from>
    <xdr:to>
      <xdr:col>10</xdr:col>
      <xdr:colOff>114300</xdr:colOff>
      <xdr:row>99</xdr:row>
      <xdr:rowOff>5956</xdr:rowOff>
    </xdr:to>
    <xdr:cxnSp macro="">
      <xdr:nvCxnSpPr>
        <xdr:cNvPr id="243" name="直線コネクタ 242"/>
        <xdr:cNvCxnSpPr/>
      </xdr:nvCxnSpPr>
      <xdr:spPr>
        <a:xfrm flipV="1">
          <a:off x="1130300" y="16891864"/>
          <a:ext cx="889000" cy="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100164</xdr:rowOff>
    </xdr:from>
    <xdr:to>
      <xdr:col>24</xdr:col>
      <xdr:colOff>114300</xdr:colOff>
      <xdr:row>97</xdr:row>
      <xdr:rowOff>30314</xdr:rowOff>
    </xdr:to>
    <xdr:sp macro="" textlink="">
      <xdr:nvSpPr>
        <xdr:cNvPr id="253" name="楕円 252"/>
        <xdr:cNvSpPr/>
      </xdr:nvSpPr>
      <xdr:spPr>
        <a:xfrm>
          <a:off x="4584700" y="165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78591</xdr:rowOff>
    </xdr:from>
    <xdr:ext cx="534377" cy="259045"/>
    <xdr:sp macro="" textlink="">
      <xdr:nvSpPr>
        <xdr:cNvPr id="254" name="扶助費該当値テキスト"/>
        <xdr:cNvSpPr txBox="1"/>
      </xdr:nvSpPr>
      <xdr:spPr>
        <a:xfrm>
          <a:off x="4686300" y="1653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165024</xdr:rowOff>
    </xdr:from>
    <xdr:to>
      <xdr:col>20</xdr:col>
      <xdr:colOff>38100</xdr:colOff>
      <xdr:row>97</xdr:row>
      <xdr:rowOff>95174</xdr:rowOff>
    </xdr:to>
    <xdr:sp macro="" textlink="">
      <xdr:nvSpPr>
        <xdr:cNvPr id="255" name="楕円 254"/>
        <xdr:cNvSpPr/>
      </xdr:nvSpPr>
      <xdr:spPr>
        <a:xfrm>
          <a:off x="3746500" y="166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86301</xdr:rowOff>
    </xdr:from>
    <xdr:ext cx="534377" cy="259045"/>
    <xdr:sp macro="" textlink="">
      <xdr:nvSpPr>
        <xdr:cNvPr id="256" name="テキスト ボックス 255"/>
        <xdr:cNvSpPr txBox="1"/>
      </xdr:nvSpPr>
      <xdr:spPr>
        <a:xfrm>
          <a:off x="3530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74688</xdr:rowOff>
    </xdr:from>
    <xdr:to>
      <xdr:col>15</xdr:col>
      <xdr:colOff>101600</xdr:colOff>
      <xdr:row>97</xdr:row>
      <xdr:rowOff>4838</xdr:rowOff>
    </xdr:to>
    <xdr:sp macro="" textlink="">
      <xdr:nvSpPr>
        <xdr:cNvPr id="257" name="楕円 256"/>
        <xdr:cNvSpPr/>
      </xdr:nvSpPr>
      <xdr:spPr>
        <a:xfrm>
          <a:off x="2857500" y="1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167415</xdr:rowOff>
    </xdr:from>
    <xdr:ext cx="534377" cy="259045"/>
    <xdr:sp macro="" textlink="">
      <xdr:nvSpPr>
        <xdr:cNvPr id="258" name="テキスト ボックス 257"/>
        <xdr:cNvSpPr txBox="1"/>
      </xdr:nvSpPr>
      <xdr:spPr>
        <a:xfrm>
          <a:off x="2641111" y="166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38964</xdr:rowOff>
    </xdr:from>
    <xdr:to>
      <xdr:col>10</xdr:col>
      <xdr:colOff>165100</xdr:colOff>
      <xdr:row>98</xdr:row>
      <xdr:rowOff>140564</xdr:rowOff>
    </xdr:to>
    <xdr:sp macro="" textlink="">
      <xdr:nvSpPr>
        <xdr:cNvPr id="259" name="楕円 258"/>
        <xdr:cNvSpPr/>
      </xdr:nvSpPr>
      <xdr:spPr>
        <a:xfrm>
          <a:off x="1968500" y="1684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131691</xdr:rowOff>
    </xdr:from>
    <xdr:ext cx="534377" cy="259045"/>
    <xdr:sp macro="" textlink="">
      <xdr:nvSpPr>
        <xdr:cNvPr id="260" name="テキスト ボックス 259"/>
        <xdr:cNvSpPr txBox="1"/>
      </xdr:nvSpPr>
      <xdr:spPr>
        <a:xfrm>
          <a:off x="1752111" y="1693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126606</xdr:rowOff>
    </xdr:from>
    <xdr:to>
      <xdr:col>6</xdr:col>
      <xdr:colOff>38100</xdr:colOff>
      <xdr:row>99</xdr:row>
      <xdr:rowOff>56756</xdr:rowOff>
    </xdr:to>
    <xdr:sp macro="" textlink="">
      <xdr:nvSpPr>
        <xdr:cNvPr id="261" name="楕円 260"/>
        <xdr:cNvSpPr/>
      </xdr:nvSpPr>
      <xdr:spPr>
        <a:xfrm>
          <a:off x="1079500" y="169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47883</xdr:rowOff>
    </xdr:from>
    <xdr:ext cx="534377" cy="259045"/>
    <xdr:sp macro="" textlink="">
      <xdr:nvSpPr>
        <xdr:cNvPr id="262" name="テキスト ボックス 261"/>
        <xdr:cNvSpPr txBox="1"/>
      </xdr:nvSpPr>
      <xdr:spPr>
        <a:xfrm>
          <a:off x="863111" y="170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165684</xdr:rowOff>
    </xdr:from>
    <xdr:to>
      <xdr:col>55</xdr:col>
      <xdr:colOff>0</xdr:colOff>
      <xdr:row>37</xdr:row>
      <xdr:rowOff>98302</xdr:rowOff>
    </xdr:to>
    <xdr:cxnSp macro="">
      <xdr:nvCxnSpPr>
        <xdr:cNvPr id="294" name="直線コネクタ 293"/>
        <xdr:cNvCxnSpPr/>
      </xdr:nvCxnSpPr>
      <xdr:spPr>
        <a:xfrm>
          <a:off x="9639300" y="6337884"/>
          <a:ext cx="838200" cy="1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165684</xdr:rowOff>
    </xdr:from>
    <xdr:to>
      <xdr:col>50</xdr:col>
      <xdr:colOff>114300</xdr:colOff>
      <xdr:row>37</xdr:row>
      <xdr:rowOff>15298</xdr:rowOff>
    </xdr:to>
    <xdr:cxnSp macro="">
      <xdr:nvCxnSpPr>
        <xdr:cNvPr id="297" name="直線コネクタ 296"/>
        <xdr:cNvCxnSpPr/>
      </xdr:nvCxnSpPr>
      <xdr:spPr>
        <a:xfrm flipV="1">
          <a:off x="8750300" y="6337884"/>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299" name="テキスト ボックス 298"/>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126300</xdr:rowOff>
    </xdr:from>
    <xdr:to>
      <xdr:col>45</xdr:col>
      <xdr:colOff>177800</xdr:colOff>
      <xdr:row>37</xdr:row>
      <xdr:rowOff>15298</xdr:rowOff>
    </xdr:to>
    <xdr:cxnSp macro="">
      <xdr:nvCxnSpPr>
        <xdr:cNvPr id="300" name="直線コネクタ 299"/>
        <xdr:cNvCxnSpPr/>
      </xdr:nvCxnSpPr>
      <xdr:spPr>
        <a:xfrm>
          <a:off x="7861300" y="5269800"/>
          <a:ext cx="889000" cy="108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2" name="テキスト ボックス 301"/>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126300</xdr:rowOff>
    </xdr:from>
    <xdr:to>
      <xdr:col>41</xdr:col>
      <xdr:colOff>50800</xdr:colOff>
      <xdr:row>38</xdr:row>
      <xdr:rowOff>8560</xdr:rowOff>
    </xdr:to>
    <xdr:cxnSp macro="">
      <xdr:nvCxnSpPr>
        <xdr:cNvPr id="303" name="直線コネクタ 302"/>
        <xdr:cNvCxnSpPr/>
      </xdr:nvCxnSpPr>
      <xdr:spPr>
        <a:xfrm flipV="1">
          <a:off x="6972300" y="5269800"/>
          <a:ext cx="889000" cy="125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5" name="テキスト ボックス 304"/>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101432</xdr:rowOff>
    </xdr:from>
    <xdr:ext cx="534377" cy="259045"/>
    <xdr:sp macro="" textlink="">
      <xdr:nvSpPr>
        <xdr:cNvPr id="307" name="テキスト ボックス 306"/>
        <xdr:cNvSpPr txBox="1"/>
      </xdr:nvSpPr>
      <xdr:spPr>
        <a:xfrm>
          <a:off x="6705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47502</xdr:rowOff>
    </xdr:from>
    <xdr:to>
      <xdr:col>55</xdr:col>
      <xdr:colOff>50800</xdr:colOff>
      <xdr:row>37</xdr:row>
      <xdr:rowOff>149102</xdr:rowOff>
    </xdr:to>
    <xdr:sp macro="" textlink="">
      <xdr:nvSpPr>
        <xdr:cNvPr id="313" name="楕円 312"/>
        <xdr:cNvSpPr/>
      </xdr:nvSpPr>
      <xdr:spPr>
        <a:xfrm>
          <a:off x="10426700" y="63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25929</xdr:rowOff>
    </xdr:from>
    <xdr:ext cx="534377" cy="259045"/>
    <xdr:sp macro="" textlink="">
      <xdr:nvSpPr>
        <xdr:cNvPr id="314" name="補助費等該当値テキスト"/>
        <xdr:cNvSpPr txBox="1"/>
      </xdr:nvSpPr>
      <xdr:spPr>
        <a:xfrm>
          <a:off x="10528300" y="63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114884</xdr:rowOff>
    </xdr:from>
    <xdr:to>
      <xdr:col>50</xdr:col>
      <xdr:colOff>165100</xdr:colOff>
      <xdr:row>37</xdr:row>
      <xdr:rowOff>45034</xdr:rowOff>
    </xdr:to>
    <xdr:sp macro="" textlink="">
      <xdr:nvSpPr>
        <xdr:cNvPr id="315" name="楕円 314"/>
        <xdr:cNvSpPr/>
      </xdr:nvSpPr>
      <xdr:spPr>
        <a:xfrm>
          <a:off x="9588500" y="62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61561</xdr:rowOff>
    </xdr:from>
    <xdr:ext cx="534377" cy="259045"/>
    <xdr:sp macro="" textlink="">
      <xdr:nvSpPr>
        <xdr:cNvPr id="316" name="テキスト ボックス 315"/>
        <xdr:cNvSpPr txBox="1"/>
      </xdr:nvSpPr>
      <xdr:spPr>
        <a:xfrm>
          <a:off x="9372111" y="60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135948</xdr:rowOff>
    </xdr:from>
    <xdr:to>
      <xdr:col>46</xdr:col>
      <xdr:colOff>38100</xdr:colOff>
      <xdr:row>37</xdr:row>
      <xdr:rowOff>66098</xdr:rowOff>
    </xdr:to>
    <xdr:sp macro="" textlink="">
      <xdr:nvSpPr>
        <xdr:cNvPr id="317" name="楕円 316"/>
        <xdr:cNvSpPr/>
      </xdr:nvSpPr>
      <xdr:spPr>
        <a:xfrm>
          <a:off x="8699500" y="63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82625</xdr:rowOff>
    </xdr:from>
    <xdr:ext cx="534377" cy="259045"/>
    <xdr:sp macro="" textlink="">
      <xdr:nvSpPr>
        <xdr:cNvPr id="318" name="テキスト ボックス 317"/>
        <xdr:cNvSpPr txBox="1"/>
      </xdr:nvSpPr>
      <xdr:spPr>
        <a:xfrm>
          <a:off x="8483111" y="60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75500</xdr:rowOff>
    </xdr:from>
    <xdr:to>
      <xdr:col>41</xdr:col>
      <xdr:colOff>101600</xdr:colOff>
      <xdr:row>31</xdr:row>
      <xdr:rowOff>5650</xdr:rowOff>
    </xdr:to>
    <xdr:sp macro="" textlink="">
      <xdr:nvSpPr>
        <xdr:cNvPr id="319" name="楕円 318"/>
        <xdr:cNvSpPr/>
      </xdr:nvSpPr>
      <xdr:spPr>
        <a:xfrm>
          <a:off x="7810500" y="52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22177</xdr:rowOff>
    </xdr:from>
    <xdr:ext cx="599010" cy="259045"/>
    <xdr:sp macro="" textlink="">
      <xdr:nvSpPr>
        <xdr:cNvPr id="320" name="テキスト ボックス 319"/>
        <xdr:cNvSpPr txBox="1"/>
      </xdr:nvSpPr>
      <xdr:spPr>
        <a:xfrm>
          <a:off x="7561795" y="49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129210</xdr:rowOff>
    </xdr:from>
    <xdr:to>
      <xdr:col>36</xdr:col>
      <xdr:colOff>165100</xdr:colOff>
      <xdr:row>38</xdr:row>
      <xdr:rowOff>59360</xdr:rowOff>
    </xdr:to>
    <xdr:sp macro="" textlink="">
      <xdr:nvSpPr>
        <xdr:cNvPr id="321" name="楕円 320"/>
        <xdr:cNvSpPr/>
      </xdr:nvSpPr>
      <xdr:spPr>
        <a:xfrm>
          <a:off x="6921500" y="64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75887</xdr:rowOff>
    </xdr:from>
    <xdr:ext cx="534377" cy="259045"/>
    <xdr:sp macro="" textlink="">
      <xdr:nvSpPr>
        <xdr:cNvPr id="322" name="テキスト ボックス 321"/>
        <xdr:cNvSpPr txBox="1"/>
      </xdr:nvSpPr>
      <xdr:spPr>
        <a:xfrm>
          <a:off x="6705111" y="62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24530</xdr:rowOff>
    </xdr:from>
    <xdr:to>
      <xdr:col>55</xdr:col>
      <xdr:colOff>0</xdr:colOff>
      <xdr:row>56</xdr:row>
      <xdr:rowOff>37167</xdr:rowOff>
    </xdr:to>
    <xdr:cxnSp macro="">
      <xdr:nvCxnSpPr>
        <xdr:cNvPr id="353" name="直線コネクタ 352"/>
        <xdr:cNvCxnSpPr/>
      </xdr:nvCxnSpPr>
      <xdr:spPr>
        <a:xfrm>
          <a:off x="9639300" y="9454280"/>
          <a:ext cx="838200" cy="1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4"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24530</xdr:rowOff>
    </xdr:from>
    <xdr:to>
      <xdr:col>50</xdr:col>
      <xdr:colOff>114300</xdr:colOff>
      <xdr:row>56</xdr:row>
      <xdr:rowOff>42022</xdr:rowOff>
    </xdr:to>
    <xdr:cxnSp macro="">
      <xdr:nvCxnSpPr>
        <xdr:cNvPr id="356" name="直線コネクタ 355"/>
        <xdr:cNvCxnSpPr/>
      </xdr:nvCxnSpPr>
      <xdr:spPr>
        <a:xfrm flipV="1">
          <a:off x="8750300" y="9454280"/>
          <a:ext cx="889000" cy="18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8" name="テキスト ボックス 357"/>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40901</xdr:rowOff>
    </xdr:from>
    <xdr:to>
      <xdr:col>45</xdr:col>
      <xdr:colOff>177800</xdr:colOff>
      <xdr:row>56</xdr:row>
      <xdr:rowOff>42022</xdr:rowOff>
    </xdr:to>
    <xdr:cxnSp macro="">
      <xdr:nvCxnSpPr>
        <xdr:cNvPr id="359" name="直線コネクタ 358"/>
        <xdr:cNvCxnSpPr/>
      </xdr:nvCxnSpPr>
      <xdr:spPr>
        <a:xfrm>
          <a:off x="7861300" y="9299201"/>
          <a:ext cx="889000" cy="34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40901</xdr:rowOff>
    </xdr:from>
    <xdr:to>
      <xdr:col>41</xdr:col>
      <xdr:colOff>50800</xdr:colOff>
      <xdr:row>54</xdr:row>
      <xdr:rowOff>134072</xdr:rowOff>
    </xdr:to>
    <xdr:cxnSp macro="">
      <xdr:nvCxnSpPr>
        <xdr:cNvPr id="362" name="直線コネクタ 361"/>
        <xdr:cNvCxnSpPr/>
      </xdr:nvCxnSpPr>
      <xdr:spPr>
        <a:xfrm flipV="1">
          <a:off x="6972300" y="9299201"/>
          <a:ext cx="889000" cy="9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4" name="テキスト ボックス 363"/>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6" name="テキスト ボックス 365"/>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157817</xdr:rowOff>
    </xdr:from>
    <xdr:to>
      <xdr:col>55</xdr:col>
      <xdr:colOff>50800</xdr:colOff>
      <xdr:row>56</xdr:row>
      <xdr:rowOff>87967</xdr:rowOff>
    </xdr:to>
    <xdr:sp macro="" textlink="">
      <xdr:nvSpPr>
        <xdr:cNvPr id="372" name="楕円 371"/>
        <xdr:cNvSpPr/>
      </xdr:nvSpPr>
      <xdr:spPr>
        <a:xfrm>
          <a:off x="10426700" y="95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9244</xdr:rowOff>
    </xdr:from>
    <xdr:ext cx="534377" cy="259045"/>
    <xdr:sp macro="" textlink="">
      <xdr:nvSpPr>
        <xdr:cNvPr id="373" name="普通建設事業費該当値テキスト"/>
        <xdr:cNvSpPr txBox="1"/>
      </xdr:nvSpPr>
      <xdr:spPr>
        <a:xfrm>
          <a:off x="10528300" y="94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145180</xdr:rowOff>
    </xdr:from>
    <xdr:to>
      <xdr:col>50</xdr:col>
      <xdr:colOff>165100</xdr:colOff>
      <xdr:row>55</xdr:row>
      <xdr:rowOff>75330</xdr:rowOff>
    </xdr:to>
    <xdr:sp macro="" textlink="">
      <xdr:nvSpPr>
        <xdr:cNvPr id="374" name="楕円 373"/>
        <xdr:cNvSpPr/>
      </xdr:nvSpPr>
      <xdr:spPr>
        <a:xfrm>
          <a:off x="9588500" y="94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91857</xdr:rowOff>
    </xdr:from>
    <xdr:ext cx="534377" cy="259045"/>
    <xdr:sp macro="" textlink="">
      <xdr:nvSpPr>
        <xdr:cNvPr id="375" name="テキスト ボックス 374"/>
        <xdr:cNvSpPr txBox="1"/>
      </xdr:nvSpPr>
      <xdr:spPr>
        <a:xfrm>
          <a:off x="9372111" y="91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162672</xdr:rowOff>
    </xdr:from>
    <xdr:to>
      <xdr:col>46</xdr:col>
      <xdr:colOff>38100</xdr:colOff>
      <xdr:row>56</xdr:row>
      <xdr:rowOff>92822</xdr:rowOff>
    </xdr:to>
    <xdr:sp macro="" textlink="">
      <xdr:nvSpPr>
        <xdr:cNvPr id="376" name="楕円 375"/>
        <xdr:cNvSpPr/>
      </xdr:nvSpPr>
      <xdr:spPr>
        <a:xfrm>
          <a:off x="8699500" y="95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83949</xdr:rowOff>
    </xdr:from>
    <xdr:ext cx="534377" cy="259045"/>
    <xdr:sp macro="" textlink="">
      <xdr:nvSpPr>
        <xdr:cNvPr id="377" name="テキスト ボックス 376"/>
        <xdr:cNvSpPr txBox="1"/>
      </xdr:nvSpPr>
      <xdr:spPr>
        <a:xfrm>
          <a:off x="8483111" y="96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161551</xdr:rowOff>
    </xdr:from>
    <xdr:to>
      <xdr:col>41</xdr:col>
      <xdr:colOff>101600</xdr:colOff>
      <xdr:row>54</xdr:row>
      <xdr:rowOff>91701</xdr:rowOff>
    </xdr:to>
    <xdr:sp macro="" textlink="">
      <xdr:nvSpPr>
        <xdr:cNvPr id="378" name="楕円 377"/>
        <xdr:cNvSpPr/>
      </xdr:nvSpPr>
      <xdr:spPr>
        <a:xfrm>
          <a:off x="7810500" y="924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108228</xdr:rowOff>
    </xdr:from>
    <xdr:ext cx="534377" cy="259045"/>
    <xdr:sp macro="" textlink="">
      <xdr:nvSpPr>
        <xdr:cNvPr id="379" name="テキスト ボックス 378"/>
        <xdr:cNvSpPr txBox="1"/>
      </xdr:nvSpPr>
      <xdr:spPr>
        <a:xfrm>
          <a:off x="7594111" y="90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83272</xdr:rowOff>
    </xdr:from>
    <xdr:to>
      <xdr:col>36</xdr:col>
      <xdr:colOff>165100</xdr:colOff>
      <xdr:row>55</xdr:row>
      <xdr:rowOff>13422</xdr:rowOff>
    </xdr:to>
    <xdr:sp macro="" textlink="">
      <xdr:nvSpPr>
        <xdr:cNvPr id="380" name="楕円 379"/>
        <xdr:cNvSpPr/>
      </xdr:nvSpPr>
      <xdr:spPr>
        <a:xfrm>
          <a:off x="6921500" y="93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29949</xdr:rowOff>
    </xdr:from>
    <xdr:ext cx="534377" cy="259045"/>
    <xdr:sp macro="" textlink="">
      <xdr:nvSpPr>
        <xdr:cNvPr id="381" name="テキスト ボックス 380"/>
        <xdr:cNvSpPr txBox="1"/>
      </xdr:nvSpPr>
      <xdr:spPr>
        <a:xfrm>
          <a:off x="6705111" y="91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55327</xdr:rowOff>
    </xdr:from>
    <xdr:to>
      <xdr:col>55</xdr:col>
      <xdr:colOff>0</xdr:colOff>
      <xdr:row>79</xdr:row>
      <xdr:rowOff>44450</xdr:rowOff>
    </xdr:to>
    <xdr:cxnSp macro="">
      <xdr:nvCxnSpPr>
        <xdr:cNvPr id="410" name="直線コネクタ 409"/>
        <xdr:cNvCxnSpPr/>
      </xdr:nvCxnSpPr>
      <xdr:spPr>
        <a:xfrm>
          <a:off x="9639300" y="13428427"/>
          <a:ext cx="8382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1" name="普通建設事業費 （ うち新規整備　）平均値テキスト"/>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55327</xdr:rowOff>
    </xdr:from>
    <xdr:to>
      <xdr:col>50</xdr:col>
      <xdr:colOff>114300</xdr:colOff>
      <xdr:row>79</xdr:row>
      <xdr:rowOff>15342</xdr:rowOff>
    </xdr:to>
    <xdr:cxnSp macro="">
      <xdr:nvCxnSpPr>
        <xdr:cNvPr id="413" name="直線コネクタ 412"/>
        <xdr:cNvCxnSpPr/>
      </xdr:nvCxnSpPr>
      <xdr:spPr>
        <a:xfrm flipV="1">
          <a:off x="8750300" y="13428427"/>
          <a:ext cx="889000" cy="1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16218</xdr:rowOff>
    </xdr:from>
    <xdr:to>
      <xdr:col>45</xdr:col>
      <xdr:colOff>177800</xdr:colOff>
      <xdr:row>79</xdr:row>
      <xdr:rowOff>15342</xdr:rowOff>
    </xdr:to>
    <xdr:cxnSp macro="">
      <xdr:nvCxnSpPr>
        <xdr:cNvPr id="416" name="直線コネクタ 415"/>
        <xdr:cNvCxnSpPr/>
      </xdr:nvCxnSpPr>
      <xdr:spPr>
        <a:xfrm>
          <a:off x="7861300" y="12874968"/>
          <a:ext cx="889000" cy="68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16218</xdr:rowOff>
    </xdr:from>
    <xdr:to>
      <xdr:col>41</xdr:col>
      <xdr:colOff>50800</xdr:colOff>
      <xdr:row>78</xdr:row>
      <xdr:rowOff>28963</xdr:rowOff>
    </xdr:to>
    <xdr:cxnSp macro="">
      <xdr:nvCxnSpPr>
        <xdr:cNvPr id="419" name="直線コネクタ 418"/>
        <xdr:cNvCxnSpPr/>
      </xdr:nvCxnSpPr>
      <xdr:spPr>
        <a:xfrm flipV="1">
          <a:off x="6972300" y="12874968"/>
          <a:ext cx="889000" cy="52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1" name="テキスト ボックス 420"/>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3" name="テキスト ボックス 422"/>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9" name="楕円 428"/>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0"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4527</xdr:rowOff>
    </xdr:from>
    <xdr:to>
      <xdr:col>50</xdr:col>
      <xdr:colOff>165100</xdr:colOff>
      <xdr:row>78</xdr:row>
      <xdr:rowOff>106127</xdr:rowOff>
    </xdr:to>
    <xdr:sp macro="" textlink="">
      <xdr:nvSpPr>
        <xdr:cNvPr id="431" name="楕円 430"/>
        <xdr:cNvSpPr/>
      </xdr:nvSpPr>
      <xdr:spPr>
        <a:xfrm>
          <a:off x="9588500" y="133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97254</xdr:rowOff>
    </xdr:from>
    <xdr:ext cx="469744" cy="259045"/>
    <xdr:sp macro="" textlink="">
      <xdr:nvSpPr>
        <xdr:cNvPr id="432" name="テキスト ボックス 431"/>
        <xdr:cNvSpPr txBox="1"/>
      </xdr:nvSpPr>
      <xdr:spPr>
        <a:xfrm>
          <a:off x="9404428" y="134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135992</xdr:rowOff>
    </xdr:from>
    <xdr:to>
      <xdr:col>46</xdr:col>
      <xdr:colOff>38100</xdr:colOff>
      <xdr:row>79</xdr:row>
      <xdr:rowOff>66142</xdr:rowOff>
    </xdr:to>
    <xdr:sp macro="" textlink="">
      <xdr:nvSpPr>
        <xdr:cNvPr id="433" name="楕円 432"/>
        <xdr:cNvSpPr/>
      </xdr:nvSpPr>
      <xdr:spPr>
        <a:xfrm>
          <a:off x="86995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57269</xdr:rowOff>
    </xdr:from>
    <xdr:ext cx="469744" cy="259045"/>
    <xdr:sp macro="" textlink="">
      <xdr:nvSpPr>
        <xdr:cNvPr id="434" name="テキスト ボックス 433"/>
        <xdr:cNvSpPr txBox="1"/>
      </xdr:nvSpPr>
      <xdr:spPr>
        <a:xfrm>
          <a:off x="8515428" y="1360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136868</xdr:rowOff>
    </xdr:from>
    <xdr:to>
      <xdr:col>41</xdr:col>
      <xdr:colOff>101600</xdr:colOff>
      <xdr:row>75</xdr:row>
      <xdr:rowOff>67018</xdr:rowOff>
    </xdr:to>
    <xdr:sp macro="" textlink="">
      <xdr:nvSpPr>
        <xdr:cNvPr id="435" name="楕円 434"/>
        <xdr:cNvSpPr/>
      </xdr:nvSpPr>
      <xdr:spPr>
        <a:xfrm>
          <a:off x="7810500" y="128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83545</xdr:rowOff>
    </xdr:from>
    <xdr:ext cx="534377" cy="259045"/>
    <xdr:sp macro="" textlink="">
      <xdr:nvSpPr>
        <xdr:cNvPr id="436" name="テキスト ボックス 435"/>
        <xdr:cNvSpPr txBox="1"/>
      </xdr:nvSpPr>
      <xdr:spPr>
        <a:xfrm>
          <a:off x="7594111" y="125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149613</xdr:rowOff>
    </xdr:from>
    <xdr:to>
      <xdr:col>36</xdr:col>
      <xdr:colOff>165100</xdr:colOff>
      <xdr:row>78</xdr:row>
      <xdr:rowOff>79763</xdr:rowOff>
    </xdr:to>
    <xdr:sp macro="" textlink="">
      <xdr:nvSpPr>
        <xdr:cNvPr id="437" name="楕円 436"/>
        <xdr:cNvSpPr/>
      </xdr:nvSpPr>
      <xdr:spPr>
        <a:xfrm>
          <a:off x="6921500" y="133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70890</xdr:rowOff>
    </xdr:from>
    <xdr:ext cx="469744" cy="259045"/>
    <xdr:sp macro="" textlink="">
      <xdr:nvSpPr>
        <xdr:cNvPr id="438" name="テキスト ボックス 437"/>
        <xdr:cNvSpPr txBox="1"/>
      </xdr:nvSpPr>
      <xdr:spPr>
        <a:xfrm>
          <a:off x="6737428" y="134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89458</xdr:rowOff>
    </xdr:from>
    <xdr:to>
      <xdr:col>55</xdr:col>
      <xdr:colOff>0</xdr:colOff>
      <xdr:row>96</xdr:row>
      <xdr:rowOff>6426</xdr:rowOff>
    </xdr:to>
    <xdr:cxnSp macro="">
      <xdr:nvCxnSpPr>
        <xdr:cNvPr id="467" name="直線コネクタ 466"/>
        <xdr:cNvCxnSpPr/>
      </xdr:nvCxnSpPr>
      <xdr:spPr>
        <a:xfrm>
          <a:off x="9639300" y="16377208"/>
          <a:ext cx="838200" cy="8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8"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89458</xdr:rowOff>
    </xdr:from>
    <xdr:to>
      <xdr:col>50</xdr:col>
      <xdr:colOff>114300</xdr:colOff>
      <xdr:row>96</xdr:row>
      <xdr:rowOff>19889</xdr:rowOff>
    </xdr:to>
    <xdr:cxnSp macro="">
      <xdr:nvCxnSpPr>
        <xdr:cNvPr id="470" name="直線コネクタ 469"/>
        <xdr:cNvCxnSpPr/>
      </xdr:nvCxnSpPr>
      <xdr:spPr>
        <a:xfrm flipV="1">
          <a:off x="8750300" y="16377208"/>
          <a:ext cx="889000" cy="10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2" name="テキスト ボックス 471"/>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19889</xdr:rowOff>
    </xdr:from>
    <xdr:to>
      <xdr:col>45</xdr:col>
      <xdr:colOff>177800</xdr:colOff>
      <xdr:row>96</xdr:row>
      <xdr:rowOff>104496</xdr:rowOff>
    </xdr:to>
    <xdr:cxnSp macro="">
      <xdr:nvCxnSpPr>
        <xdr:cNvPr id="473" name="直線コネクタ 472"/>
        <xdr:cNvCxnSpPr/>
      </xdr:nvCxnSpPr>
      <xdr:spPr>
        <a:xfrm flipV="1">
          <a:off x="7861300" y="16479089"/>
          <a:ext cx="889000" cy="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5" name="テキスト ボックス 474"/>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18962</xdr:rowOff>
    </xdr:from>
    <xdr:to>
      <xdr:col>41</xdr:col>
      <xdr:colOff>50800</xdr:colOff>
      <xdr:row>96</xdr:row>
      <xdr:rowOff>104496</xdr:rowOff>
    </xdr:to>
    <xdr:cxnSp macro="">
      <xdr:nvCxnSpPr>
        <xdr:cNvPr id="476" name="直線コネクタ 475"/>
        <xdr:cNvCxnSpPr/>
      </xdr:nvCxnSpPr>
      <xdr:spPr>
        <a:xfrm>
          <a:off x="6972300" y="16306712"/>
          <a:ext cx="889000" cy="25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0" name="テキスト ボックス 479"/>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127076</xdr:rowOff>
    </xdr:from>
    <xdr:to>
      <xdr:col>55</xdr:col>
      <xdr:colOff>50800</xdr:colOff>
      <xdr:row>96</xdr:row>
      <xdr:rowOff>57226</xdr:rowOff>
    </xdr:to>
    <xdr:sp macro="" textlink="">
      <xdr:nvSpPr>
        <xdr:cNvPr id="486" name="楕円 485"/>
        <xdr:cNvSpPr/>
      </xdr:nvSpPr>
      <xdr:spPr>
        <a:xfrm>
          <a:off x="10426700" y="16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149953</xdr:rowOff>
    </xdr:from>
    <xdr:ext cx="534377" cy="259045"/>
    <xdr:sp macro="" textlink="">
      <xdr:nvSpPr>
        <xdr:cNvPr id="487" name="普通建設事業費 （ うち更新整備　）該当値テキスト"/>
        <xdr:cNvSpPr txBox="1"/>
      </xdr:nvSpPr>
      <xdr:spPr>
        <a:xfrm>
          <a:off x="10528300" y="1626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38658</xdr:rowOff>
    </xdr:from>
    <xdr:to>
      <xdr:col>50</xdr:col>
      <xdr:colOff>165100</xdr:colOff>
      <xdr:row>95</xdr:row>
      <xdr:rowOff>140258</xdr:rowOff>
    </xdr:to>
    <xdr:sp macro="" textlink="">
      <xdr:nvSpPr>
        <xdr:cNvPr id="488" name="楕円 487"/>
        <xdr:cNvSpPr/>
      </xdr:nvSpPr>
      <xdr:spPr>
        <a:xfrm>
          <a:off x="9588500" y="163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156785</xdr:rowOff>
    </xdr:from>
    <xdr:ext cx="534377" cy="259045"/>
    <xdr:sp macro="" textlink="">
      <xdr:nvSpPr>
        <xdr:cNvPr id="489" name="テキスト ボックス 488"/>
        <xdr:cNvSpPr txBox="1"/>
      </xdr:nvSpPr>
      <xdr:spPr>
        <a:xfrm>
          <a:off x="9372111" y="161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140539</xdr:rowOff>
    </xdr:from>
    <xdr:to>
      <xdr:col>46</xdr:col>
      <xdr:colOff>38100</xdr:colOff>
      <xdr:row>96</xdr:row>
      <xdr:rowOff>70689</xdr:rowOff>
    </xdr:to>
    <xdr:sp macro="" textlink="">
      <xdr:nvSpPr>
        <xdr:cNvPr id="490" name="楕円 489"/>
        <xdr:cNvSpPr/>
      </xdr:nvSpPr>
      <xdr:spPr>
        <a:xfrm>
          <a:off x="8699500" y="164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87216</xdr:rowOff>
    </xdr:from>
    <xdr:ext cx="534377" cy="259045"/>
    <xdr:sp macro="" textlink="">
      <xdr:nvSpPr>
        <xdr:cNvPr id="491" name="テキスト ボックス 490"/>
        <xdr:cNvSpPr txBox="1"/>
      </xdr:nvSpPr>
      <xdr:spPr>
        <a:xfrm>
          <a:off x="8483111" y="162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53696</xdr:rowOff>
    </xdr:from>
    <xdr:to>
      <xdr:col>41</xdr:col>
      <xdr:colOff>101600</xdr:colOff>
      <xdr:row>96</xdr:row>
      <xdr:rowOff>155296</xdr:rowOff>
    </xdr:to>
    <xdr:sp macro="" textlink="">
      <xdr:nvSpPr>
        <xdr:cNvPr id="492" name="楕円 491"/>
        <xdr:cNvSpPr/>
      </xdr:nvSpPr>
      <xdr:spPr>
        <a:xfrm>
          <a:off x="7810500" y="165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146423</xdr:rowOff>
    </xdr:from>
    <xdr:ext cx="534377" cy="259045"/>
    <xdr:sp macro="" textlink="">
      <xdr:nvSpPr>
        <xdr:cNvPr id="493" name="テキスト ボックス 492"/>
        <xdr:cNvSpPr txBox="1"/>
      </xdr:nvSpPr>
      <xdr:spPr>
        <a:xfrm>
          <a:off x="7594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139612</xdr:rowOff>
    </xdr:from>
    <xdr:to>
      <xdr:col>36</xdr:col>
      <xdr:colOff>165100</xdr:colOff>
      <xdr:row>95</xdr:row>
      <xdr:rowOff>69762</xdr:rowOff>
    </xdr:to>
    <xdr:sp macro="" textlink="">
      <xdr:nvSpPr>
        <xdr:cNvPr id="494" name="楕円 493"/>
        <xdr:cNvSpPr/>
      </xdr:nvSpPr>
      <xdr:spPr>
        <a:xfrm>
          <a:off x="6921500" y="162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86289</xdr:rowOff>
    </xdr:from>
    <xdr:ext cx="534377" cy="259045"/>
    <xdr:sp macro="" textlink="">
      <xdr:nvSpPr>
        <xdr:cNvPr id="495" name="テキスト ボックス 494"/>
        <xdr:cNvSpPr txBox="1"/>
      </xdr:nvSpPr>
      <xdr:spPr>
        <a:xfrm>
          <a:off x="6705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51895</xdr:rowOff>
    </xdr:from>
    <xdr:to>
      <xdr:col>85</xdr:col>
      <xdr:colOff>127000</xdr:colOff>
      <xdr:row>38</xdr:row>
      <xdr:rowOff>84973</xdr:rowOff>
    </xdr:to>
    <xdr:cxnSp macro="">
      <xdr:nvCxnSpPr>
        <xdr:cNvPr id="522" name="直線コネクタ 521"/>
        <xdr:cNvCxnSpPr/>
      </xdr:nvCxnSpPr>
      <xdr:spPr>
        <a:xfrm>
          <a:off x="15481300" y="6566995"/>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27503</xdr:rowOff>
    </xdr:from>
    <xdr:to>
      <xdr:col>81</xdr:col>
      <xdr:colOff>50800</xdr:colOff>
      <xdr:row>38</xdr:row>
      <xdr:rowOff>51895</xdr:rowOff>
    </xdr:to>
    <xdr:cxnSp macro="">
      <xdr:nvCxnSpPr>
        <xdr:cNvPr id="525" name="直線コネクタ 524"/>
        <xdr:cNvCxnSpPr/>
      </xdr:nvCxnSpPr>
      <xdr:spPr>
        <a:xfrm>
          <a:off x="14592300" y="6542603"/>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27" name="テキスト ボックス 526"/>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27503</xdr:rowOff>
    </xdr:from>
    <xdr:to>
      <xdr:col>76</xdr:col>
      <xdr:colOff>114300</xdr:colOff>
      <xdr:row>38</xdr:row>
      <xdr:rowOff>122829</xdr:rowOff>
    </xdr:to>
    <xdr:cxnSp macro="">
      <xdr:nvCxnSpPr>
        <xdr:cNvPr id="528" name="直線コネクタ 527"/>
        <xdr:cNvCxnSpPr/>
      </xdr:nvCxnSpPr>
      <xdr:spPr>
        <a:xfrm flipV="1">
          <a:off x="13703300" y="6542603"/>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0" name="テキスト ボックス 529"/>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122829</xdr:rowOff>
    </xdr:from>
    <xdr:to>
      <xdr:col>71</xdr:col>
      <xdr:colOff>177800</xdr:colOff>
      <xdr:row>38</xdr:row>
      <xdr:rowOff>134648</xdr:rowOff>
    </xdr:to>
    <xdr:cxnSp macro="">
      <xdr:nvCxnSpPr>
        <xdr:cNvPr id="531" name="直線コネクタ 530"/>
        <xdr:cNvCxnSpPr/>
      </xdr:nvCxnSpPr>
      <xdr:spPr>
        <a:xfrm flipV="1">
          <a:off x="12814300" y="663792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34173</xdr:rowOff>
    </xdr:from>
    <xdr:to>
      <xdr:col>85</xdr:col>
      <xdr:colOff>177800</xdr:colOff>
      <xdr:row>38</xdr:row>
      <xdr:rowOff>135773</xdr:rowOff>
    </xdr:to>
    <xdr:sp macro="" textlink="">
      <xdr:nvSpPr>
        <xdr:cNvPr id="541" name="楕円 540"/>
        <xdr:cNvSpPr/>
      </xdr:nvSpPr>
      <xdr:spPr>
        <a:xfrm>
          <a:off x="16268700" y="65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2" name="災害復旧事業費該当値テキスト"/>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1095</xdr:rowOff>
    </xdr:from>
    <xdr:to>
      <xdr:col>81</xdr:col>
      <xdr:colOff>101600</xdr:colOff>
      <xdr:row>38</xdr:row>
      <xdr:rowOff>102695</xdr:rowOff>
    </xdr:to>
    <xdr:sp macro="" textlink="">
      <xdr:nvSpPr>
        <xdr:cNvPr id="543" name="楕円 542"/>
        <xdr:cNvSpPr/>
      </xdr:nvSpPr>
      <xdr:spPr>
        <a:xfrm>
          <a:off x="15430500" y="65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119222</xdr:rowOff>
    </xdr:from>
    <xdr:ext cx="469744" cy="259045"/>
    <xdr:sp macro="" textlink="">
      <xdr:nvSpPr>
        <xdr:cNvPr id="544" name="テキスト ボックス 543"/>
        <xdr:cNvSpPr txBox="1"/>
      </xdr:nvSpPr>
      <xdr:spPr>
        <a:xfrm>
          <a:off x="15246428" y="62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148153</xdr:rowOff>
    </xdr:from>
    <xdr:to>
      <xdr:col>76</xdr:col>
      <xdr:colOff>165100</xdr:colOff>
      <xdr:row>38</xdr:row>
      <xdr:rowOff>78303</xdr:rowOff>
    </xdr:to>
    <xdr:sp macro="" textlink="">
      <xdr:nvSpPr>
        <xdr:cNvPr id="545" name="楕円 544"/>
        <xdr:cNvSpPr/>
      </xdr:nvSpPr>
      <xdr:spPr>
        <a:xfrm>
          <a:off x="14541500" y="64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94830</xdr:rowOff>
    </xdr:from>
    <xdr:ext cx="469744" cy="259045"/>
    <xdr:sp macro="" textlink="">
      <xdr:nvSpPr>
        <xdr:cNvPr id="546" name="テキスト ボックス 545"/>
        <xdr:cNvSpPr txBox="1"/>
      </xdr:nvSpPr>
      <xdr:spPr>
        <a:xfrm>
          <a:off x="14357428" y="626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72029</xdr:rowOff>
    </xdr:from>
    <xdr:to>
      <xdr:col>72</xdr:col>
      <xdr:colOff>38100</xdr:colOff>
      <xdr:row>39</xdr:row>
      <xdr:rowOff>2179</xdr:rowOff>
    </xdr:to>
    <xdr:sp macro="" textlink="">
      <xdr:nvSpPr>
        <xdr:cNvPr id="547" name="楕円 546"/>
        <xdr:cNvSpPr/>
      </xdr:nvSpPr>
      <xdr:spPr>
        <a:xfrm>
          <a:off x="13652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164756</xdr:rowOff>
    </xdr:from>
    <xdr:ext cx="378565" cy="259045"/>
    <xdr:sp macro="" textlink="">
      <xdr:nvSpPr>
        <xdr:cNvPr id="548" name="テキスト ボックス 547"/>
        <xdr:cNvSpPr txBox="1"/>
      </xdr:nvSpPr>
      <xdr:spPr>
        <a:xfrm>
          <a:off x="135140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83848</xdr:rowOff>
    </xdr:from>
    <xdr:to>
      <xdr:col>67</xdr:col>
      <xdr:colOff>101600</xdr:colOff>
      <xdr:row>39</xdr:row>
      <xdr:rowOff>13998</xdr:rowOff>
    </xdr:to>
    <xdr:sp macro="" textlink="">
      <xdr:nvSpPr>
        <xdr:cNvPr id="549" name="楕円 548"/>
        <xdr:cNvSpPr/>
      </xdr:nvSpPr>
      <xdr:spPr>
        <a:xfrm>
          <a:off x="12763500" y="65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5125</xdr:rowOff>
    </xdr:from>
    <xdr:ext cx="378565" cy="259045"/>
    <xdr:sp macro="" textlink="">
      <xdr:nvSpPr>
        <xdr:cNvPr id="550" name="テキスト ボックス 549"/>
        <xdr:cNvSpPr txBox="1"/>
      </xdr:nvSpPr>
      <xdr:spPr>
        <a:xfrm>
          <a:off x="12625017" y="66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9839</xdr:rowOff>
    </xdr:from>
    <xdr:to>
      <xdr:col>85</xdr:col>
      <xdr:colOff>127000</xdr:colOff>
      <xdr:row>75</xdr:row>
      <xdr:rowOff>51591</xdr:rowOff>
    </xdr:to>
    <xdr:cxnSp macro="">
      <xdr:nvCxnSpPr>
        <xdr:cNvPr id="630" name="直線コネクタ 629"/>
        <xdr:cNvCxnSpPr/>
      </xdr:nvCxnSpPr>
      <xdr:spPr>
        <a:xfrm flipV="1">
          <a:off x="15481300" y="12868589"/>
          <a:ext cx="838200" cy="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1"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51591</xdr:rowOff>
    </xdr:from>
    <xdr:to>
      <xdr:col>81</xdr:col>
      <xdr:colOff>50800</xdr:colOff>
      <xdr:row>75</xdr:row>
      <xdr:rowOff>54481</xdr:rowOff>
    </xdr:to>
    <xdr:cxnSp macro="">
      <xdr:nvCxnSpPr>
        <xdr:cNvPr id="633" name="直線コネクタ 632"/>
        <xdr:cNvCxnSpPr/>
      </xdr:nvCxnSpPr>
      <xdr:spPr>
        <a:xfrm flipV="1">
          <a:off x="14592300" y="12910341"/>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5" name="テキスト ボックス 634"/>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54481</xdr:rowOff>
    </xdr:from>
    <xdr:to>
      <xdr:col>76</xdr:col>
      <xdr:colOff>114300</xdr:colOff>
      <xdr:row>75</xdr:row>
      <xdr:rowOff>57372</xdr:rowOff>
    </xdr:to>
    <xdr:cxnSp macro="">
      <xdr:nvCxnSpPr>
        <xdr:cNvPr id="636" name="直線コネクタ 635"/>
        <xdr:cNvCxnSpPr/>
      </xdr:nvCxnSpPr>
      <xdr:spPr>
        <a:xfrm flipV="1">
          <a:off x="13703300" y="12913231"/>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8" name="テキスト ボックス 637"/>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57372</xdr:rowOff>
    </xdr:from>
    <xdr:to>
      <xdr:col>71</xdr:col>
      <xdr:colOff>177800</xdr:colOff>
      <xdr:row>75</xdr:row>
      <xdr:rowOff>78239</xdr:rowOff>
    </xdr:to>
    <xdr:cxnSp macro="">
      <xdr:nvCxnSpPr>
        <xdr:cNvPr id="639" name="直線コネクタ 638"/>
        <xdr:cNvCxnSpPr/>
      </xdr:nvCxnSpPr>
      <xdr:spPr>
        <a:xfrm flipV="1">
          <a:off x="12814300" y="12916122"/>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1" name="テキスト ボックス 640"/>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3" name="テキスト ボックス 642"/>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130489</xdr:rowOff>
    </xdr:from>
    <xdr:to>
      <xdr:col>85</xdr:col>
      <xdr:colOff>177800</xdr:colOff>
      <xdr:row>75</xdr:row>
      <xdr:rowOff>60639</xdr:rowOff>
    </xdr:to>
    <xdr:sp macro="" textlink="">
      <xdr:nvSpPr>
        <xdr:cNvPr id="649" name="楕円 648"/>
        <xdr:cNvSpPr/>
      </xdr:nvSpPr>
      <xdr:spPr>
        <a:xfrm>
          <a:off x="16268700" y="1281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153366</xdr:rowOff>
    </xdr:from>
    <xdr:ext cx="534377" cy="259045"/>
    <xdr:sp macro="" textlink="">
      <xdr:nvSpPr>
        <xdr:cNvPr id="650" name="公債費該当値テキスト"/>
        <xdr:cNvSpPr txBox="1"/>
      </xdr:nvSpPr>
      <xdr:spPr>
        <a:xfrm>
          <a:off x="16370300" y="1266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791</xdr:rowOff>
    </xdr:from>
    <xdr:to>
      <xdr:col>81</xdr:col>
      <xdr:colOff>101600</xdr:colOff>
      <xdr:row>75</xdr:row>
      <xdr:rowOff>102391</xdr:rowOff>
    </xdr:to>
    <xdr:sp macro="" textlink="">
      <xdr:nvSpPr>
        <xdr:cNvPr id="651" name="楕円 650"/>
        <xdr:cNvSpPr/>
      </xdr:nvSpPr>
      <xdr:spPr>
        <a:xfrm>
          <a:off x="15430500" y="128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118918</xdr:rowOff>
    </xdr:from>
    <xdr:ext cx="534377" cy="259045"/>
    <xdr:sp macro="" textlink="">
      <xdr:nvSpPr>
        <xdr:cNvPr id="652" name="テキスト ボックス 651"/>
        <xdr:cNvSpPr txBox="1"/>
      </xdr:nvSpPr>
      <xdr:spPr>
        <a:xfrm>
          <a:off x="15214111" y="1263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3681</xdr:rowOff>
    </xdr:from>
    <xdr:to>
      <xdr:col>76</xdr:col>
      <xdr:colOff>165100</xdr:colOff>
      <xdr:row>75</xdr:row>
      <xdr:rowOff>105281</xdr:rowOff>
    </xdr:to>
    <xdr:sp macro="" textlink="">
      <xdr:nvSpPr>
        <xdr:cNvPr id="653" name="楕円 652"/>
        <xdr:cNvSpPr/>
      </xdr:nvSpPr>
      <xdr:spPr>
        <a:xfrm>
          <a:off x="14541500" y="128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121808</xdr:rowOff>
    </xdr:from>
    <xdr:ext cx="534377" cy="259045"/>
    <xdr:sp macro="" textlink="">
      <xdr:nvSpPr>
        <xdr:cNvPr id="654" name="テキスト ボックス 653"/>
        <xdr:cNvSpPr txBox="1"/>
      </xdr:nvSpPr>
      <xdr:spPr>
        <a:xfrm>
          <a:off x="14325111" y="126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6572</xdr:rowOff>
    </xdr:from>
    <xdr:to>
      <xdr:col>72</xdr:col>
      <xdr:colOff>38100</xdr:colOff>
      <xdr:row>75</xdr:row>
      <xdr:rowOff>108172</xdr:rowOff>
    </xdr:to>
    <xdr:sp macro="" textlink="">
      <xdr:nvSpPr>
        <xdr:cNvPr id="655" name="楕円 654"/>
        <xdr:cNvSpPr/>
      </xdr:nvSpPr>
      <xdr:spPr>
        <a:xfrm>
          <a:off x="13652500" y="128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124699</xdr:rowOff>
    </xdr:from>
    <xdr:ext cx="534377" cy="259045"/>
    <xdr:sp macro="" textlink="">
      <xdr:nvSpPr>
        <xdr:cNvPr id="656" name="テキスト ボックス 655"/>
        <xdr:cNvSpPr txBox="1"/>
      </xdr:nvSpPr>
      <xdr:spPr>
        <a:xfrm>
          <a:off x="13436111" y="1264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27439</xdr:rowOff>
    </xdr:from>
    <xdr:to>
      <xdr:col>67</xdr:col>
      <xdr:colOff>101600</xdr:colOff>
      <xdr:row>75</xdr:row>
      <xdr:rowOff>129039</xdr:rowOff>
    </xdr:to>
    <xdr:sp macro="" textlink="">
      <xdr:nvSpPr>
        <xdr:cNvPr id="657" name="楕円 656"/>
        <xdr:cNvSpPr/>
      </xdr:nvSpPr>
      <xdr:spPr>
        <a:xfrm>
          <a:off x="12763500" y="128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145566</xdr:rowOff>
    </xdr:from>
    <xdr:ext cx="534377" cy="259045"/>
    <xdr:sp macro="" textlink="">
      <xdr:nvSpPr>
        <xdr:cNvPr id="658" name="テキスト ボックス 657"/>
        <xdr:cNvSpPr txBox="1"/>
      </xdr:nvSpPr>
      <xdr:spPr>
        <a:xfrm>
          <a:off x="12547111" y="126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16146</xdr:rowOff>
    </xdr:from>
    <xdr:to>
      <xdr:col>85</xdr:col>
      <xdr:colOff>127000</xdr:colOff>
      <xdr:row>98</xdr:row>
      <xdr:rowOff>49403</xdr:rowOff>
    </xdr:to>
    <xdr:cxnSp macro="">
      <xdr:nvCxnSpPr>
        <xdr:cNvPr id="685" name="直線コネクタ 684"/>
        <xdr:cNvCxnSpPr/>
      </xdr:nvCxnSpPr>
      <xdr:spPr>
        <a:xfrm flipV="1">
          <a:off x="15481300" y="16818246"/>
          <a:ext cx="838200" cy="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117252</xdr:rowOff>
    </xdr:from>
    <xdr:to>
      <xdr:col>81</xdr:col>
      <xdr:colOff>50800</xdr:colOff>
      <xdr:row>98</xdr:row>
      <xdr:rowOff>49403</xdr:rowOff>
    </xdr:to>
    <xdr:cxnSp macro="">
      <xdr:nvCxnSpPr>
        <xdr:cNvPr id="688" name="直線コネクタ 687"/>
        <xdr:cNvCxnSpPr/>
      </xdr:nvCxnSpPr>
      <xdr:spPr>
        <a:xfrm>
          <a:off x="14592300" y="16747902"/>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117252</xdr:rowOff>
    </xdr:from>
    <xdr:to>
      <xdr:col>76</xdr:col>
      <xdr:colOff>114300</xdr:colOff>
      <xdr:row>98</xdr:row>
      <xdr:rowOff>81243</xdr:rowOff>
    </xdr:to>
    <xdr:cxnSp macro="">
      <xdr:nvCxnSpPr>
        <xdr:cNvPr id="691" name="直線コネクタ 690"/>
        <xdr:cNvCxnSpPr/>
      </xdr:nvCxnSpPr>
      <xdr:spPr>
        <a:xfrm flipV="1">
          <a:off x="13703300" y="16747902"/>
          <a:ext cx="889000" cy="1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3" name="テキスト ボックス 692"/>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81243</xdr:rowOff>
    </xdr:from>
    <xdr:to>
      <xdr:col>71</xdr:col>
      <xdr:colOff>177800</xdr:colOff>
      <xdr:row>98</xdr:row>
      <xdr:rowOff>82787</xdr:rowOff>
    </xdr:to>
    <xdr:cxnSp macro="">
      <xdr:nvCxnSpPr>
        <xdr:cNvPr id="694" name="直線コネクタ 693"/>
        <xdr:cNvCxnSpPr/>
      </xdr:nvCxnSpPr>
      <xdr:spPr>
        <a:xfrm flipV="1">
          <a:off x="12814300" y="16883343"/>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136796</xdr:rowOff>
    </xdr:from>
    <xdr:to>
      <xdr:col>85</xdr:col>
      <xdr:colOff>177800</xdr:colOff>
      <xdr:row>98</xdr:row>
      <xdr:rowOff>66946</xdr:rowOff>
    </xdr:to>
    <xdr:sp macro="" textlink="">
      <xdr:nvSpPr>
        <xdr:cNvPr id="704" name="楕円 703"/>
        <xdr:cNvSpPr/>
      </xdr:nvSpPr>
      <xdr:spPr>
        <a:xfrm>
          <a:off x="16268700" y="167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51723</xdr:rowOff>
    </xdr:from>
    <xdr:ext cx="534377" cy="259045"/>
    <xdr:sp macro="" textlink="">
      <xdr:nvSpPr>
        <xdr:cNvPr id="705" name="積立金該当値テキスト"/>
        <xdr:cNvSpPr txBox="1"/>
      </xdr:nvSpPr>
      <xdr:spPr>
        <a:xfrm>
          <a:off x="16370300" y="166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170053</xdr:rowOff>
    </xdr:from>
    <xdr:to>
      <xdr:col>81</xdr:col>
      <xdr:colOff>101600</xdr:colOff>
      <xdr:row>98</xdr:row>
      <xdr:rowOff>100203</xdr:rowOff>
    </xdr:to>
    <xdr:sp macro="" textlink="">
      <xdr:nvSpPr>
        <xdr:cNvPr id="706" name="楕円 705"/>
        <xdr:cNvSpPr/>
      </xdr:nvSpPr>
      <xdr:spPr>
        <a:xfrm>
          <a:off x="15430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91330</xdr:rowOff>
    </xdr:from>
    <xdr:ext cx="469744" cy="259045"/>
    <xdr:sp macro="" textlink="">
      <xdr:nvSpPr>
        <xdr:cNvPr id="707" name="テキスト ボックス 706"/>
        <xdr:cNvSpPr txBox="1"/>
      </xdr:nvSpPr>
      <xdr:spPr>
        <a:xfrm>
          <a:off x="15246428" y="1689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66452</xdr:rowOff>
    </xdr:from>
    <xdr:to>
      <xdr:col>76</xdr:col>
      <xdr:colOff>165100</xdr:colOff>
      <xdr:row>97</xdr:row>
      <xdr:rowOff>168052</xdr:rowOff>
    </xdr:to>
    <xdr:sp macro="" textlink="">
      <xdr:nvSpPr>
        <xdr:cNvPr id="708" name="楕円 707"/>
        <xdr:cNvSpPr/>
      </xdr:nvSpPr>
      <xdr:spPr>
        <a:xfrm>
          <a:off x="14541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159179</xdr:rowOff>
    </xdr:from>
    <xdr:ext cx="534377" cy="259045"/>
    <xdr:sp macro="" textlink="">
      <xdr:nvSpPr>
        <xdr:cNvPr id="709" name="テキスト ボックス 708"/>
        <xdr:cNvSpPr txBox="1"/>
      </xdr:nvSpPr>
      <xdr:spPr>
        <a:xfrm>
          <a:off x="14325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30443</xdr:rowOff>
    </xdr:from>
    <xdr:to>
      <xdr:col>72</xdr:col>
      <xdr:colOff>38100</xdr:colOff>
      <xdr:row>98</xdr:row>
      <xdr:rowOff>132043</xdr:rowOff>
    </xdr:to>
    <xdr:sp macro="" textlink="">
      <xdr:nvSpPr>
        <xdr:cNvPr id="710" name="楕円 709"/>
        <xdr:cNvSpPr/>
      </xdr:nvSpPr>
      <xdr:spPr>
        <a:xfrm>
          <a:off x="13652500" y="168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123170</xdr:rowOff>
    </xdr:from>
    <xdr:ext cx="469744" cy="259045"/>
    <xdr:sp macro="" textlink="">
      <xdr:nvSpPr>
        <xdr:cNvPr id="711" name="テキスト ボックス 710"/>
        <xdr:cNvSpPr txBox="1"/>
      </xdr:nvSpPr>
      <xdr:spPr>
        <a:xfrm>
          <a:off x="13468428" y="169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31987</xdr:rowOff>
    </xdr:from>
    <xdr:to>
      <xdr:col>67</xdr:col>
      <xdr:colOff>101600</xdr:colOff>
      <xdr:row>98</xdr:row>
      <xdr:rowOff>133587</xdr:rowOff>
    </xdr:to>
    <xdr:sp macro="" textlink="">
      <xdr:nvSpPr>
        <xdr:cNvPr id="712" name="楕円 711"/>
        <xdr:cNvSpPr/>
      </xdr:nvSpPr>
      <xdr:spPr>
        <a:xfrm>
          <a:off x="12763500" y="168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124714</xdr:rowOff>
    </xdr:from>
    <xdr:ext cx="469744" cy="259045"/>
    <xdr:sp macro="" textlink="">
      <xdr:nvSpPr>
        <xdr:cNvPr id="713" name="テキスト ボックス 712"/>
        <xdr:cNvSpPr txBox="1"/>
      </xdr:nvSpPr>
      <xdr:spPr>
        <a:xfrm>
          <a:off x="12579428" y="169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1" name="投資及び出資金平均値テキスト"/>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5" name="テキスト ボックス 744"/>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8" name="テキスト ボックス 747"/>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1" name="テキスト ボックス 750"/>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3" name="テキスト ボックス 752"/>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144234</xdr:rowOff>
    </xdr:from>
    <xdr:to>
      <xdr:col>116</xdr:col>
      <xdr:colOff>63500</xdr:colOff>
      <xdr:row>51</xdr:row>
      <xdr:rowOff>134328</xdr:rowOff>
    </xdr:to>
    <xdr:cxnSp macro="">
      <xdr:nvCxnSpPr>
        <xdr:cNvPr id="797" name="直線コネクタ 796"/>
        <xdr:cNvCxnSpPr/>
      </xdr:nvCxnSpPr>
      <xdr:spPr>
        <a:xfrm>
          <a:off x="21323300" y="8716734"/>
          <a:ext cx="8382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143832</xdr:rowOff>
    </xdr:from>
    <xdr:ext cx="469744" cy="259045"/>
    <xdr:sp macro="" textlink="">
      <xdr:nvSpPr>
        <xdr:cNvPr id="798" name="貸付金平均値テキスト"/>
        <xdr:cNvSpPr txBox="1"/>
      </xdr:nvSpPr>
      <xdr:spPr>
        <a:xfrm>
          <a:off x="22212300" y="9916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144234</xdr:rowOff>
    </xdr:from>
    <xdr:to>
      <xdr:col>111</xdr:col>
      <xdr:colOff>177800</xdr:colOff>
      <xdr:row>50</xdr:row>
      <xdr:rowOff>150025</xdr:rowOff>
    </xdr:to>
    <xdr:cxnSp macro="">
      <xdr:nvCxnSpPr>
        <xdr:cNvPr id="800" name="直線コネクタ 799"/>
        <xdr:cNvCxnSpPr/>
      </xdr:nvCxnSpPr>
      <xdr:spPr>
        <a:xfrm flipV="1">
          <a:off x="20434300" y="8716734"/>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88892</xdr:rowOff>
    </xdr:from>
    <xdr:ext cx="469744" cy="259045"/>
    <xdr:sp macro="" textlink="">
      <xdr:nvSpPr>
        <xdr:cNvPr id="802" name="テキスト ボックス 801"/>
        <xdr:cNvSpPr txBox="1"/>
      </xdr:nvSpPr>
      <xdr:spPr>
        <a:xfrm>
          <a:off x="21088428" y="100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150025</xdr:rowOff>
    </xdr:from>
    <xdr:to>
      <xdr:col>107</xdr:col>
      <xdr:colOff>50800</xdr:colOff>
      <xdr:row>51</xdr:row>
      <xdr:rowOff>45479</xdr:rowOff>
    </xdr:to>
    <xdr:cxnSp macro="">
      <xdr:nvCxnSpPr>
        <xdr:cNvPr id="803" name="直線コネクタ 802"/>
        <xdr:cNvCxnSpPr/>
      </xdr:nvCxnSpPr>
      <xdr:spPr>
        <a:xfrm flipV="1">
          <a:off x="19545300" y="8722525"/>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86072</xdr:rowOff>
    </xdr:from>
    <xdr:ext cx="469744" cy="259045"/>
    <xdr:sp macro="" textlink="">
      <xdr:nvSpPr>
        <xdr:cNvPr id="805" name="テキスト ボックス 804"/>
        <xdr:cNvSpPr txBox="1"/>
      </xdr:nvSpPr>
      <xdr:spPr>
        <a:xfrm>
          <a:off x="20199428" y="1003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45479</xdr:rowOff>
    </xdr:from>
    <xdr:to>
      <xdr:col>102</xdr:col>
      <xdr:colOff>114300</xdr:colOff>
      <xdr:row>57</xdr:row>
      <xdr:rowOff>35725</xdr:rowOff>
    </xdr:to>
    <xdr:cxnSp macro="">
      <xdr:nvCxnSpPr>
        <xdr:cNvPr id="806" name="直線コネクタ 805"/>
        <xdr:cNvCxnSpPr/>
      </xdr:nvCxnSpPr>
      <xdr:spPr>
        <a:xfrm flipV="1">
          <a:off x="18656300" y="8789429"/>
          <a:ext cx="889000" cy="101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8" name="テキスト ボックス 807"/>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10" name="テキスト ボックス 809"/>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83528</xdr:rowOff>
    </xdr:from>
    <xdr:to>
      <xdr:col>116</xdr:col>
      <xdr:colOff>114300</xdr:colOff>
      <xdr:row>52</xdr:row>
      <xdr:rowOff>13678</xdr:rowOff>
    </xdr:to>
    <xdr:sp macro="" textlink="">
      <xdr:nvSpPr>
        <xdr:cNvPr id="816" name="楕円 815"/>
        <xdr:cNvSpPr/>
      </xdr:nvSpPr>
      <xdr:spPr>
        <a:xfrm>
          <a:off x="22110700" y="88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36555</xdr:rowOff>
    </xdr:from>
    <xdr:ext cx="534377" cy="259045"/>
    <xdr:sp macro="" textlink="">
      <xdr:nvSpPr>
        <xdr:cNvPr id="817" name="貸付金該当値テキスト"/>
        <xdr:cNvSpPr txBox="1"/>
      </xdr:nvSpPr>
      <xdr:spPr>
        <a:xfrm>
          <a:off x="22212300" y="878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93434</xdr:rowOff>
    </xdr:from>
    <xdr:to>
      <xdr:col>112</xdr:col>
      <xdr:colOff>38100</xdr:colOff>
      <xdr:row>51</xdr:row>
      <xdr:rowOff>23584</xdr:rowOff>
    </xdr:to>
    <xdr:sp macro="" textlink="">
      <xdr:nvSpPr>
        <xdr:cNvPr id="818" name="楕円 817"/>
        <xdr:cNvSpPr/>
      </xdr:nvSpPr>
      <xdr:spPr>
        <a:xfrm>
          <a:off x="21272500" y="866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40111</xdr:rowOff>
    </xdr:from>
    <xdr:ext cx="534377" cy="259045"/>
    <xdr:sp macro="" textlink="">
      <xdr:nvSpPr>
        <xdr:cNvPr id="819" name="テキスト ボックス 818"/>
        <xdr:cNvSpPr txBox="1"/>
      </xdr:nvSpPr>
      <xdr:spPr>
        <a:xfrm>
          <a:off x="21056111" y="84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99225</xdr:rowOff>
    </xdr:from>
    <xdr:to>
      <xdr:col>107</xdr:col>
      <xdr:colOff>101600</xdr:colOff>
      <xdr:row>51</xdr:row>
      <xdr:rowOff>29375</xdr:rowOff>
    </xdr:to>
    <xdr:sp macro="" textlink="">
      <xdr:nvSpPr>
        <xdr:cNvPr id="820" name="楕円 819"/>
        <xdr:cNvSpPr/>
      </xdr:nvSpPr>
      <xdr:spPr>
        <a:xfrm>
          <a:off x="20383500" y="86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45902</xdr:rowOff>
    </xdr:from>
    <xdr:ext cx="534377" cy="259045"/>
    <xdr:sp macro="" textlink="">
      <xdr:nvSpPr>
        <xdr:cNvPr id="821" name="テキスト ボックス 820"/>
        <xdr:cNvSpPr txBox="1"/>
      </xdr:nvSpPr>
      <xdr:spPr>
        <a:xfrm>
          <a:off x="20167111" y="84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166129</xdr:rowOff>
    </xdr:from>
    <xdr:to>
      <xdr:col>102</xdr:col>
      <xdr:colOff>165100</xdr:colOff>
      <xdr:row>51</xdr:row>
      <xdr:rowOff>96279</xdr:rowOff>
    </xdr:to>
    <xdr:sp macro="" textlink="">
      <xdr:nvSpPr>
        <xdr:cNvPr id="822" name="楕円 821"/>
        <xdr:cNvSpPr/>
      </xdr:nvSpPr>
      <xdr:spPr>
        <a:xfrm>
          <a:off x="19494500" y="87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112806</xdr:rowOff>
    </xdr:from>
    <xdr:ext cx="534377" cy="259045"/>
    <xdr:sp macro="" textlink="">
      <xdr:nvSpPr>
        <xdr:cNvPr id="823" name="テキスト ボックス 822"/>
        <xdr:cNvSpPr txBox="1"/>
      </xdr:nvSpPr>
      <xdr:spPr>
        <a:xfrm>
          <a:off x="19278111" y="85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156375</xdr:rowOff>
    </xdr:from>
    <xdr:to>
      <xdr:col>98</xdr:col>
      <xdr:colOff>38100</xdr:colOff>
      <xdr:row>57</xdr:row>
      <xdr:rowOff>86525</xdr:rowOff>
    </xdr:to>
    <xdr:sp macro="" textlink="">
      <xdr:nvSpPr>
        <xdr:cNvPr id="824" name="楕円 823"/>
        <xdr:cNvSpPr/>
      </xdr:nvSpPr>
      <xdr:spPr>
        <a:xfrm>
          <a:off x="18605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103052</xdr:rowOff>
    </xdr:from>
    <xdr:ext cx="469744" cy="259045"/>
    <xdr:sp macro="" textlink="">
      <xdr:nvSpPr>
        <xdr:cNvPr id="825" name="テキスト ボックス 824"/>
        <xdr:cNvSpPr txBox="1"/>
      </xdr:nvSpPr>
      <xdr:spPr>
        <a:xfrm>
          <a:off x="18421428" y="95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170241</xdr:rowOff>
    </xdr:from>
    <xdr:to>
      <xdr:col>116</xdr:col>
      <xdr:colOff>63500</xdr:colOff>
      <xdr:row>77</xdr:row>
      <xdr:rowOff>30978</xdr:rowOff>
    </xdr:to>
    <xdr:cxnSp macro="">
      <xdr:nvCxnSpPr>
        <xdr:cNvPr id="853" name="直線コネクタ 852"/>
        <xdr:cNvCxnSpPr/>
      </xdr:nvCxnSpPr>
      <xdr:spPr>
        <a:xfrm flipV="1">
          <a:off x="21323300" y="13200441"/>
          <a:ext cx="8382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30978</xdr:rowOff>
    </xdr:from>
    <xdr:to>
      <xdr:col>111</xdr:col>
      <xdr:colOff>177800</xdr:colOff>
      <xdr:row>77</xdr:row>
      <xdr:rowOff>49746</xdr:rowOff>
    </xdr:to>
    <xdr:cxnSp macro="">
      <xdr:nvCxnSpPr>
        <xdr:cNvPr id="856" name="直線コネクタ 855"/>
        <xdr:cNvCxnSpPr/>
      </xdr:nvCxnSpPr>
      <xdr:spPr>
        <a:xfrm flipV="1">
          <a:off x="20434300" y="1323262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49746</xdr:rowOff>
    </xdr:from>
    <xdr:to>
      <xdr:col>107</xdr:col>
      <xdr:colOff>50800</xdr:colOff>
      <xdr:row>77</xdr:row>
      <xdr:rowOff>78412</xdr:rowOff>
    </xdr:to>
    <xdr:cxnSp macro="">
      <xdr:nvCxnSpPr>
        <xdr:cNvPr id="859" name="直線コネクタ 858"/>
        <xdr:cNvCxnSpPr/>
      </xdr:nvCxnSpPr>
      <xdr:spPr>
        <a:xfrm flipV="1">
          <a:off x="19545300" y="13251396"/>
          <a:ext cx="8890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78412</xdr:rowOff>
    </xdr:from>
    <xdr:to>
      <xdr:col>102</xdr:col>
      <xdr:colOff>114300</xdr:colOff>
      <xdr:row>77</xdr:row>
      <xdr:rowOff>88722</xdr:rowOff>
    </xdr:to>
    <xdr:cxnSp macro="">
      <xdr:nvCxnSpPr>
        <xdr:cNvPr id="862" name="直線コネクタ 861"/>
        <xdr:cNvCxnSpPr/>
      </xdr:nvCxnSpPr>
      <xdr:spPr>
        <a:xfrm flipV="1">
          <a:off x="18656300" y="13280062"/>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119441</xdr:rowOff>
    </xdr:from>
    <xdr:to>
      <xdr:col>116</xdr:col>
      <xdr:colOff>114300</xdr:colOff>
      <xdr:row>77</xdr:row>
      <xdr:rowOff>49591</xdr:rowOff>
    </xdr:to>
    <xdr:sp macro="" textlink="">
      <xdr:nvSpPr>
        <xdr:cNvPr id="872" name="楕円 871"/>
        <xdr:cNvSpPr/>
      </xdr:nvSpPr>
      <xdr:spPr>
        <a:xfrm>
          <a:off x="22110700" y="131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97868</xdr:rowOff>
    </xdr:from>
    <xdr:ext cx="534377" cy="259045"/>
    <xdr:sp macro="" textlink="">
      <xdr:nvSpPr>
        <xdr:cNvPr id="873" name="繰出金該当値テキスト"/>
        <xdr:cNvSpPr txBox="1"/>
      </xdr:nvSpPr>
      <xdr:spPr>
        <a:xfrm>
          <a:off x="22212300" y="131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151628</xdr:rowOff>
    </xdr:from>
    <xdr:to>
      <xdr:col>112</xdr:col>
      <xdr:colOff>38100</xdr:colOff>
      <xdr:row>77</xdr:row>
      <xdr:rowOff>81778</xdr:rowOff>
    </xdr:to>
    <xdr:sp macro="" textlink="">
      <xdr:nvSpPr>
        <xdr:cNvPr id="874" name="楕円 873"/>
        <xdr:cNvSpPr/>
      </xdr:nvSpPr>
      <xdr:spPr>
        <a:xfrm>
          <a:off x="21272500" y="131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72905</xdr:rowOff>
    </xdr:from>
    <xdr:ext cx="534377" cy="259045"/>
    <xdr:sp macro="" textlink="">
      <xdr:nvSpPr>
        <xdr:cNvPr id="875" name="テキスト ボックス 874"/>
        <xdr:cNvSpPr txBox="1"/>
      </xdr:nvSpPr>
      <xdr:spPr>
        <a:xfrm>
          <a:off x="21056111" y="132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170396</xdr:rowOff>
    </xdr:from>
    <xdr:to>
      <xdr:col>107</xdr:col>
      <xdr:colOff>101600</xdr:colOff>
      <xdr:row>77</xdr:row>
      <xdr:rowOff>100546</xdr:rowOff>
    </xdr:to>
    <xdr:sp macro="" textlink="">
      <xdr:nvSpPr>
        <xdr:cNvPr id="876" name="楕円 875"/>
        <xdr:cNvSpPr/>
      </xdr:nvSpPr>
      <xdr:spPr>
        <a:xfrm>
          <a:off x="203835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91673</xdr:rowOff>
    </xdr:from>
    <xdr:ext cx="534377" cy="259045"/>
    <xdr:sp macro="" textlink="">
      <xdr:nvSpPr>
        <xdr:cNvPr id="877" name="テキスト ボックス 876"/>
        <xdr:cNvSpPr txBox="1"/>
      </xdr:nvSpPr>
      <xdr:spPr>
        <a:xfrm>
          <a:off x="20167111" y="1329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27612</xdr:rowOff>
    </xdr:from>
    <xdr:to>
      <xdr:col>102</xdr:col>
      <xdr:colOff>165100</xdr:colOff>
      <xdr:row>77</xdr:row>
      <xdr:rowOff>129212</xdr:rowOff>
    </xdr:to>
    <xdr:sp macro="" textlink="">
      <xdr:nvSpPr>
        <xdr:cNvPr id="878" name="楕円 877"/>
        <xdr:cNvSpPr/>
      </xdr:nvSpPr>
      <xdr:spPr>
        <a:xfrm>
          <a:off x="19494500" y="132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120339</xdr:rowOff>
    </xdr:from>
    <xdr:ext cx="534377" cy="259045"/>
    <xdr:sp macro="" textlink="">
      <xdr:nvSpPr>
        <xdr:cNvPr id="879" name="テキスト ボックス 878"/>
        <xdr:cNvSpPr txBox="1"/>
      </xdr:nvSpPr>
      <xdr:spPr>
        <a:xfrm>
          <a:off x="19278111" y="133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37922</xdr:rowOff>
    </xdr:from>
    <xdr:to>
      <xdr:col>98</xdr:col>
      <xdr:colOff>38100</xdr:colOff>
      <xdr:row>77</xdr:row>
      <xdr:rowOff>139522</xdr:rowOff>
    </xdr:to>
    <xdr:sp macro="" textlink="">
      <xdr:nvSpPr>
        <xdr:cNvPr id="880" name="楕円 879"/>
        <xdr:cNvSpPr/>
      </xdr:nvSpPr>
      <xdr:spPr>
        <a:xfrm>
          <a:off x="18605500" y="132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130649</xdr:rowOff>
    </xdr:from>
    <xdr:ext cx="534377" cy="259045"/>
    <xdr:sp macro="" textlink="">
      <xdr:nvSpPr>
        <xdr:cNvPr id="881" name="テキスト ボックス 880"/>
        <xdr:cNvSpPr txBox="1"/>
      </xdr:nvSpPr>
      <xdr:spPr>
        <a:xfrm>
          <a:off x="18389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・本市の性質別住民一人当たりのコストは、扶助費が類似団体内平均を大幅に下回っているものの、人件費や貸付金が類似団体内平均を上回っている。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・主な要因は、国の基準を上回る人数の保育士（会計年度任用職員を含む）を配置するなど、子育て施策の充実によるものである。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・普通建設事業費（うち更新整備）は、類似団体平均を上回っており、これは、小坂田公園の更新整備や都市計画道路整備によるものである。</a:t>
          </a:r>
        </a:p>
        <a:p>
          <a:r>
            <a:rPr kumimoji="1" lang="ja-JP" altLang="en-US" sz="1300">
              <a:latin typeface="ＭＳ Ｐゴシック" panose="020B0600070205080204" pitchFamily="50" charset="-128"/>
              <a:ea typeface="ＭＳ Ｐゴシック" panose="020B0600070205080204" pitchFamily="50" charset="-128"/>
            </a:rPr>
            <a:t>・貸付金に関しては、商工業振興対策として中小企業への制度融資を継続的に行っている。既存の制度融資に加え、令和２年度から新型コロナウイルス感染症の影響を受けた中小企業に対する融資を新設したことなどから、類似団体内平均を大幅に上回っているが、中小企業の返済が進んできており、前年度と比較し減少となっており、今後も減少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長野県塩尻市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65,623
64,170
289.98
33,280,447
32,709,082
443,315
18,091,110
27,475,420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24028</xdr:rowOff>
    </xdr:from>
    <xdr:to>
      <xdr:col>24</xdr:col>
      <xdr:colOff>63500</xdr:colOff>
      <xdr:row>36</xdr:row>
      <xdr:rowOff>75235</xdr:rowOff>
    </xdr:to>
    <xdr:cxnSp macro="">
      <xdr:nvCxnSpPr>
        <xdr:cNvPr id="59" name="直線コネクタ 58"/>
        <xdr:cNvCxnSpPr/>
      </xdr:nvCxnSpPr>
      <xdr:spPr>
        <a:xfrm flipV="1">
          <a:off x="3797300" y="619622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75235</xdr:rowOff>
    </xdr:from>
    <xdr:to>
      <xdr:col>19</xdr:col>
      <xdr:colOff>177800</xdr:colOff>
      <xdr:row>36</xdr:row>
      <xdr:rowOff>87122</xdr:rowOff>
    </xdr:to>
    <xdr:cxnSp macro="">
      <xdr:nvCxnSpPr>
        <xdr:cNvPr id="62" name="直線コネクタ 61"/>
        <xdr:cNvCxnSpPr/>
      </xdr:nvCxnSpPr>
      <xdr:spPr>
        <a:xfrm flipV="1">
          <a:off x="2908300" y="624743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76607</xdr:rowOff>
    </xdr:from>
    <xdr:to>
      <xdr:col>15</xdr:col>
      <xdr:colOff>50800</xdr:colOff>
      <xdr:row>36</xdr:row>
      <xdr:rowOff>87122</xdr:rowOff>
    </xdr:to>
    <xdr:cxnSp macro="">
      <xdr:nvCxnSpPr>
        <xdr:cNvPr id="65" name="直線コネクタ 64"/>
        <xdr:cNvCxnSpPr/>
      </xdr:nvCxnSpPr>
      <xdr:spPr>
        <a:xfrm>
          <a:off x="2019300" y="6248807"/>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28143</xdr:rowOff>
    </xdr:from>
    <xdr:to>
      <xdr:col>10</xdr:col>
      <xdr:colOff>114300</xdr:colOff>
      <xdr:row>36</xdr:row>
      <xdr:rowOff>76607</xdr:rowOff>
    </xdr:to>
    <xdr:cxnSp macro="">
      <xdr:nvCxnSpPr>
        <xdr:cNvPr id="68" name="直線コネクタ 67"/>
        <xdr:cNvCxnSpPr/>
      </xdr:nvCxnSpPr>
      <xdr:spPr>
        <a:xfrm>
          <a:off x="1130300" y="6200343"/>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144678</xdr:rowOff>
    </xdr:from>
    <xdr:to>
      <xdr:col>24</xdr:col>
      <xdr:colOff>114300</xdr:colOff>
      <xdr:row>36</xdr:row>
      <xdr:rowOff>74828</xdr:rowOff>
    </xdr:to>
    <xdr:sp macro="" textlink="">
      <xdr:nvSpPr>
        <xdr:cNvPr id="78" name="楕円 77"/>
        <xdr:cNvSpPr/>
      </xdr:nvSpPr>
      <xdr:spPr>
        <a:xfrm>
          <a:off x="45847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123105</xdr:rowOff>
    </xdr:from>
    <xdr:ext cx="469744" cy="259045"/>
    <xdr:sp macro="" textlink="">
      <xdr:nvSpPr>
        <xdr:cNvPr id="79" name="議会費該当値テキスト"/>
        <xdr:cNvSpPr txBox="1"/>
      </xdr:nvSpPr>
      <xdr:spPr>
        <a:xfrm>
          <a:off x="4686300" y="61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24435</xdr:rowOff>
    </xdr:from>
    <xdr:to>
      <xdr:col>20</xdr:col>
      <xdr:colOff>38100</xdr:colOff>
      <xdr:row>36</xdr:row>
      <xdr:rowOff>126035</xdr:rowOff>
    </xdr:to>
    <xdr:sp macro="" textlink="">
      <xdr:nvSpPr>
        <xdr:cNvPr id="80" name="楕円 79"/>
        <xdr:cNvSpPr/>
      </xdr:nvSpPr>
      <xdr:spPr>
        <a:xfrm>
          <a:off x="3746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117162</xdr:rowOff>
    </xdr:from>
    <xdr:ext cx="469744" cy="259045"/>
    <xdr:sp macro="" textlink="">
      <xdr:nvSpPr>
        <xdr:cNvPr id="81" name="テキスト ボックス 80"/>
        <xdr:cNvSpPr txBox="1"/>
      </xdr:nvSpPr>
      <xdr:spPr>
        <a:xfrm>
          <a:off x="3562428"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36322</xdr:rowOff>
    </xdr:from>
    <xdr:to>
      <xdr:col>15</xdr:col>
      <xdr:colOff>101600</xdr:colOff>
      <xdr:row>36</xdr:row>
      <xdr:rowOff>137922</xdr:rowOff>
    </xdr:to>
    <xdr:sp macro="" textlink="">
      <xdr:nvSpPr>
        <xdr:cNvPr id="82" name="楕円 81"/>
        <xdr:cNvSpPr/>
      </xdr:nvSpPr>
      <xdr:spPr>
        <a:xfrm>
          <a:off x="2857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129049</xdr:rowOff>
    </xdr:from>
    <xdr:ext cx="469744" cy="259045"/>
    <xdr:sp macro="" textlink="">
      <xdr:nvSpPr>
        <xdr:cNvPr id="83" name="テキスト ボックス 82"/>
        <xdr:cNvSpPr txBox="1"/>
      </xdr:nvSpPr>
      <xdr:spPr>
        <a:xfrm>
          <a:off x="2673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25807</xdr:rowOff>
    </xdr:from>
    <xdr:to>
      <xdr:col>10</xdr:col>
      <xdr:colOff>165100</xdr:colOff>
      <xdr:row>36</xdr:row>
      <xdr:rowOff>127407</xdr:rowOff>
    </xdr:to>
    <xdr:sp macro="" textlink="">
      <xdr:nvSpPr>
        <xdr:cNvPr id="84" name="楕円 83"/>
        <xdr:cNvSpPr/>
      </xdr:nvSpPr>
      <xdr:spPr>
        <a:xfrm>
          <a:off x="1968500" y="61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118534</xdr:rowOff>
    </xdr:from>
    <xdr:ext cx="469744" cy="259045"/>
    <xdr:sp macro="" textlink="">
      <xdr:nvSpPr>
        <xdr:cNvPr id="85" name="テキスト ボックス 84"/>
        <xdr:cNvSpPr txBox="1"/>
      </xdr:nvSpPr>
      <xdr:spPr>
        <a:xfrm>
          <a:off x="1784428" y="62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148793</xdr:rowOff>
    </xdr:from>
    <xdr:to>
      <xdr:col>6</xdr:col>
      <xdr:colOff>38100</xdr:colOff>
      <xdr:row>36</xdr:row>
      <xdr:rowOff>78943</xdr:rowOff>
    </xdr:to>
    <xdr:sp macro="" textlink="">
      <xdr:nvSpPr>
        <xdr:cNvPr id="86" name="楕円 85"/>
        <xdr:cNvSpPr/>
      </xdr:nvSpPr>
      <xdr:spPr>
        <a:xfrm>
          <a:off x="1079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70070</xdr:rowOff>
    </xdr:from>
    <xdr:ext cx="469744" cy="259045"/>
    <xdr:sp macro="" textlink="">
      <xdr:nvSpPr>
        <xdr:cNvPr id="87" name="テキスト ボックス 86"/>
        <xdr:cNvSpPr txBox="1"/>
      </xdr:nvSpPr>
      <xdr:spPr>
        <a:xfrm>
          <a:off x="895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27938</xdr:rowOff>
    </xdr:from>
    <xdr:to>
      <xdr:col>24</xdr:col>
      <xdr:colOff>63500</xdr:colOff>
      <xdr:row>57</xdr:row>
      <xdr:rowOff>31773</xdr:rowOff>
    </xdr:to>
    <xdr:cxnSp macro="">
      <xdr:nvCxnSpPr>
        <xdr:cNvPr id="114" name="直線コネクタ 113"/>
        <xdr:cNvCxnSpPr/>
      </xdr:nvCxnSpPr>
      <xdr:spPr>
        <a:xfrm flipV="1">
          <a:off x="3797300" y="9800588"/>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8013</xdr:rowOff>
    </xdr:from>
    <xdr:to>
      <xdr:col>19</xdr:col>
      <xdr:colOff>177800</xdr:colOff>
      <xdr:row>57</xdr:row>
      <xdr:rowOff>31773</xdr:rowOff>
    </xdr:to>
    <xdr:cxnSp macro="">
      <xdr:nvCxnSpPr>
        <xdr:cNvPr id="117" name="直線コネクタ 116"/>
        <xdr:cNvCxnSpPr/>
      </xdr:nvCxnSpPr>
      <xdr:spPr>
        <a:xfrm>
          <a:off x="2908300" y="9780663"/>
          <a:ext cx="889000" cy="2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139009</xdr:rowOff>
    </xdr:from>
    <xdr:to>
      <xdr:col>15</xdr:col>
      <xdr:colOff>50800</xdr:colOff>
      <xdr:row>57</xdr:row>
      <xdr:rowOff>8013</xdr:rowOff>
    </xdr:to>
    <xdr:cxnSp macro="">
      <xdr:nvCxnSpPr>
        <xdr:cNvPr id="120" name="直線コネクタ 119"/>
        <xdr:cNvCxnSpPr/>
      </xdr:nvCxnSpPr>
      <xdr:spPr>
        <a:xfrm>
          <a:off x="2019300" y="9397309"/>
          <a:ext cx="889000" cy="3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139009</xdr:rowOff>
    </xdr:from>
    <xdr:to>
      <xdr:col>10</xdr:col>
      <xdr:colOff>114300</xdr:colOff>
      <xdr:row>57</xdr:row>
      <xdr:rowOff>82641</xdr:rowOff>
    </xdr:to>
    <xdr:cxnSp macro="">
      <xdr:nvCxnSpPr>
        <xdr:cNvPr id="123" name="直線コネクタ 122"/>
        <xdr:cNvCxnSpPr/>
      </xdr:nvCxnSpPr>
      <xdr:spPr>
        <a:xfrm flipV="1">
          <a:off x="1130300" y="9397309"/>
          <a:ext cx="889000" cy="45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148588</xdr:rowOff>
    </xdr:from>
    <xdr:to>
      <xdr:col>24</xdr:col>
      <xdr:colOff>114300</xdr:colOff>
      <xdr:row>57</xdr:row>
      <xdr:rowOff>78738</xdr:rowOff>
    </xdr:to>
    <xdr:sp macro="" textlink="">
      <xdr:nvSpPr>
        <xdr:cNvPr id="133" name="楕円 132"/>
        <xdr:cNvSpPr/>
      </xdr:nvSpPr>
      <xdr:spPr>
        <a:xfrm>
          <a:off x="4584700" y="9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127015</xdr:rowOff>
    </xdr:from>
    <xdr:ext cx="534377" cy="259045"/>
    <xdr:sp macro="" textlink="">
      <xdr:nvSpPr>
        <xdr:cNvPr id="134" name="総務費該当値テキスト"/>
        <xdr:cNvSpPr txBox="1"/>
      </xdr:nvSpPr>
      <xdr:spPr>
        <a:xfrm>
          <a:off x="4686300" y="97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152423</xdr:rowOff>
    </xdr:from>
    <xdr:to>
      <xdr:col>20</xdr:col>
      <xdr:colOff>38100</xdr:colOff>
      <xdr:row>57</xdr:row>
      <xdr:rowOff>82573</xdr:rowOff>
    </xdr:to>
    <xdr:sp macro="" textlink="">
      <xdr:nvSpPr>
        <xdr:cNvPr id="135" name="楕円 134"/>
        <xdr:cNvSpPr/>
      </xdr:nvSpPr>
      <xdr:spPr>
        <a:xfrm>
          <a:off x="3746500" y="97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73700</xdr:rowOff>
    </xdr:from>
    <xdr:ext cx="534377" cy="259045"/>
    <xdr:sp macro="" textlink="">
      <xdr:nvSpPr>
        <xdr:cNvPr id="136" name="テキスト ボックス 135"/>
        <xdr:cNvSpPr txBox="1"/>
      </xdr:nvSpPr>
      <xdr:spPr>
        <a:xfrm>
          <a:off x="3530111" y="984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128663</xdr:rowOff>
    </xdr:from>
    <xdr:to>
      <xdr:col>15</xdr:col>
      <xdr:colOff>101600</xdr:colOff>
      <xdr:row>57</xdr:row>
      <xdr:rowOff>58813</xdr:rowOff>
    </xdr:to>
    <xdr:sp macro="" textlink="">
      <xdr:nvSpPr>
        <xdr:cNvPr id="137" name="楕円 136"/>
        <xdr:cNvSpPr/>
      </xdr:nvSpPr>
      <xdr:spPr>
        <a:xfrm>
          <a:off x="2857500" y="972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49940</xdr:rowOff>
    </xdr:from>
    <xdr:ext cx="534377" cy="259045"/>
    <xdr:sp macro="" textlink="">
      <xdr:nvSpPr>
        <xdr:cNvPr id="138" name="テキスト ボックス 137"/>
        <xdr:cNvSpPr txBox="1"/>
      </xdr:nvSpPr>
      <xdr:spPr>
        <a:xfrm>
          <a:off x="2641111" y="982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88209</xdr:rowOff>
    </xdr:from>
    <xdr:to>
      <xdr:col>10</xdr:col>
      <xdr:colOff>165100</xdr:colOff>
      <xdr:row>55</xdr:row>
      <xdr:rowOff>18359</xdr:rowOff>
    </xdr:to>
    <xdr:sp macro="" textlink="">
      <xdr:nvSpPr>
        <xdr:cNvPr id="139" name="楕円 138"/>
        <xdr:cNvSpPr/>
      </xdr:nvSpPr>
      <xdr:spPr>
        <a:xfrm>
          <a:off x="1968500" y="93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9486</xdr:rowOff>
    </xdr:from>
    <xdr:ext cx="599010" cy="259045"/>
    <xdr:sp macro="" textlink="">
      <xdr:nvSpPr>
        <xdr:cNvPr id="140" name="テキスト ボックス 139"/>
        <xdr:cNvSpPr txBox="1"/>
      </xdr:nvSpPr>
      <xdr:spPr>
        <a:xfrm>
          <a:off x="1719795" y="94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31841</xdr:rowOff>
    </xdr:from>
    <xdr:to>
      <xdr:col>6</xdr:col>
      <xdr:colOff>38100</xdr:colOff>
      <xdr:row>57</xdr:row>
      <xdr:rowOff>133441</xdr:rowOff>
    </xdr:to>
    <xdr:sp macro="" textlink="">
      <xdr:nvSpPr>
        <xdr:cNvPr id="141" name="楕円 140"/>
        <xdr:cNvSpPr/>
      </xdr:nvSpPr>
      <xdr:spPr>
        <a:xfrm>
          <a:off x="1079500" y="9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124568</xdr:rowOff>
    </xdr:from>
    <xdr:ext cx="534377" cy="259045"/>
    <xdr:sp macro="" textlink="">
      <xdr:nvSpPr>
        <xdr:cNvPr id="142" name="テキスト ボックス 141"/>
        <xdr:cNvSpPr txBox="1"/>
      </xdr:nvSpPr>
      <xdr:spPr>
        <a:xfrm>
          <a:off x="863111" y="98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23135</xdr:rowOff>
    </xdr:from>
    <xdr:to>
      <xdr:col>24</xdr:col>
      <xdr:colOff>63500</xdr:colOff>
      <xdr:row>76</xdr:row>
      <xdr:rowOff>160089</xdr:rowOff>
    </xdr:to>
    <xdr:cxnSp macro="">
      <xdr:nvCxnSpPr>
        <xdr:cNvPr id="174" name="直線コネクタ 173"/>
        <xdr:cNvCxnSpPr/>
      </xdr:nvCxnSpPr>
      <xdr:spPr>
        <a:xfrm flipV="1">
          <a:off x="3797300" y="13053335"/>
          <a:ext cx="8382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118821</xdr:rowOff>
    </xdr:from>
    <xdr:to>
      <xdr:col>19</xdr:col>
      <xdr:colOff>177800</xdr:colOff>
      <xdr:row>76</xdr:row>
      <xdr:rowOff>160089</xdr:rowOff>
    </xdr:to>
    <xdr:cxnSp macro="">
      <xdr:nvCxnSpPr>
        <xdr:cNvPr id="177" name="直線コネクタ 176"/>
        <xdr:cNvCxnSpPr/>
      </xdr:nvCxnSpPr>
      <xdr:spPr>
        <a:xfrm>
          <a:off x="2908300" y="13149021"/>
          <a:ext cx="889000" cy="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118821</xdr:rowOff>
    </xdr:from>
    <xdr:to>
      <xdr:col>15</xdr:col>
      <xdr:colOff>50800</xdr:colOff>
      <xdr:row>78</xdr:row>
      <xdr:rowOff>47171</xdr:rowOff>
    </xdr:to>
    <xdr:cxnSp macro="">
      <xdr:nvCxnSpPr>
        <xdr:cNvPr id="180" name="直線コネクタ 179"/>
        <xdr:cNvCxnSpPr/>
      </xdr:nvCxnSpPr>
      <xdr:spPr>
        <a:xfrm flipV="1">
          <a:off x="2019300" y="13149021"/>
          <a:ext cx="889000" cy="27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25313</xdr:rowOff>
    </xdr:from>
    <xdr:to>
      <xdr:col>10</xdr:col>
      <xdr:colOff>114300</xdr:colOff>
      <xdr:row>78</xdr:row>
      <xdr:rowOff>47171</xdr:rowOff>
    </xdr:to>
    <xdr:cxnSp macro="">
      <xdr:nvCxnSpPr>
        <xdr:cNvPr id="183" name="直線コネクタ 182"/>
        <xdr:cNvCxnSpPr/>
      </xdr:nvCxnSpPr>
      <xdr:spPr>
        <a:xfrm>
          <a:off x="1130300" y="13398413"/>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143786</xdr:rowOff>
    </xdr:from>
    <xdr:to>
      <xdr:col>24</xdr:col>
      <xdr:colOff>114300</xdr:colOff>
      <xdr:row>76</xdr:row>
      <xdr:rowOff>73937</xdr:rowOff>
    </xdr:to>
    <xdr:sp macro="" textlink="">
      <xdr:nvSpPr>
        <xdr:cNvPr id="193" name="楕円 192"/>
        <xdr:cNvSpPr/>
      </xdr:nvSpPr>
      <xdr:spPr>
        <a:xfrm>
          <a:off x="4584700" y="130025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122212</xdr:rowOff>
    </xdr:from>
    <xdr:ext cx="599010" cy="259045"/>
    <xdr:sp macro="" textlink="">
      <xdr:nvSpPr>
        <xdr:cNvPr id="194" name="民生費該当値テキスト"/>
        <xdr:cNvSpPr txBox="1"/>
      </xdr:nvSpPr>
      <xdr:spPr>
        <a:xfrm>
          <a:off x="4686300" y="1298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109289</xdr:rowOff>
    </xdr:from>
    <xdr:to>
      <xdr:col>20</xdr:col>
      <xdr:colOff>38100</xdr:colOff>
      <xdr:row>77</xdr:row>
      <xdr:rowOff>39439</xdr:rowOff>
    </xdr:to>
    <xdr:sp macro="" textlink="">
      <xdr:nvSpPr>
        <xdr:cNvPr id="195" name="楕円 194"/>
        <xdr:cNvSpPr/>
      </xdr:nvSpPr>
      <xdr:spPr>
        <a:xfrm>
          <a:off x="3746500" y="131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30566</xdr:rowOff>
    </xdr:from>
    <xdr:ext cx="599010" cy="259045"/>
    <xdr:sp macro="" textlink="">
      <xdr:nvSpPr>
        <xdr:cNvPr id="196" name="テキスト ボックス 195"/>
        <xdr:cNvSpPr txBox="1"/>
      </xdr:nvSpPr>
      <xdr:spPr>
        <a:xfrm>
          <a:off x="3497795" y="1323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68021</xdr:rowOff>
    </xdr:from>
    <xdr:to>
      <xdr:col>15</xdr:col>
      <xdr:colOff>101600</xdr:colOff>
      <xdr:row>76</xdr:row>
      <xdr:rowOff>169621</xdr:rowOff>
    </xdr:to>
    <xdr:sp macro="" textlink="">
      <xdr:nvSpPr>
        <xdr:cNvPr id="197" name="楕円 196"/>
        <xdr:cNvSpPr/>
      </xdr:nvSpPr>
      <xdr:spPr>
        <a:xfrm>
          <a:off x="2857500" y="130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160748</xdr:rowOff>
    </xdr:from>
    <xdr:ext cx="599010" cy="259045"/>
    <xdr:sp macro="" textlink="">
      <xdr:nvSpPr>
        <xdr:cNvPr id="198" name="テキスト ボックス 197"/>
        <xdr:cNvSpPr txBox="1"/>
      </xdr:nvSpPr>
      <xdr:spPr>
        <a:xfrm>
          <a:off x="2608795" y="1319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167821</xdr:rowOff>
    </xdr:from>
    <xdr:to>
      <xdr:col>10</xdr:col>
      <xdr:colOff>165100</xdr:colOff>
      <xdr:row>78</xdr:row>
      <xdr:rowOff>97971</xdr:rowOff>
    </xdr:to>
    <xdr:sp macro="" textlink="">
      <xdr:nvSpPr>
        <xdr:cNvPr id="199" name="楕円 198"/>
        <xdr:cNvSpPr/>
      </xdr:nvSpPr>
      <xdr:spPr>
        <a:xfrm>
          <a:off x="1968500" y="133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89098</xdr:rowOff>
    </xdr:from>
    <xdr:ext cx="599010" cy="259045"/>
    <xdr:sp macro="" textlink="">
      <xdr:nvSpPr>
        <xdr:cNvPr id="200" name="テキスト ボックス 199"/>
        <xdr:cNvSpPr txBox="1"/>
      </xdr:nvSpPr>
      <xdr:spPr>
        <a:xfrm>
          <a:off x="1719795" y="1346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145963</xdr:rowOff>
    </xdr:from>
    <xdr:to>
      <xdr:col>6</xdr:col>
      <xdr:colOff>38100</xdr:colOff>
      <xdr:row>78</xdr:row>
      <xdr:rowOff>76113</xdr:rowOff>
    </xdr:to>
    <xdr:sp macro="" textlink="">
      <xdr:nvSpPr>
        <xdr:cNvPr id="201" name="楕円 200"/>
        <xdr:cNvSpPr/>
      </xdr:nvSpPr>
      <xdr:spPr>
        <a:xfrm>
          <a:off x="1079500" y="1334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67240</xdr:rowOff>
    </xdr:from>
    <xdr:ext cx="599010" cy="259045"/>
    <xdr:sp macro="" textlink="">
      <xdr:nvSpPr>
        <xdr:cNvPr id="202" name="テキスト ボックス 201"/>
        <xdr:cNvSpPr txBox="1"/>
      </xdr:nvSpPr>
      <xdr:spPr>
        <a:xfrm>
          <a:off x="830795" y="1344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47916</xdr:rowOff>
    </xdr:from>
    <xdr:to>
      <xdr:col>24</xdr:col>
      <xdr:colOff>63500</xdr:colOff>
      <xdr:row>98</xdr:row>
      <xdr:rowOff>122135</xdr:rowOff>
    </xdr:to>
    <xdr:cxnSp macro="">
      <xdr:nvCxnSpPr>
        <xdr:cNvPr id="232" name="直線コネクタ 231"/>
        <xdr:cNvCxnSpPr/>
      </xdr:nvCxnSpPr>
      <xdr:spPr>
        <a:xfrm>
          <a:off x="3797300" y="16850016"/>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23247</xdr:rowOff>
    </xdr:from>
    <xdr:to>
      <xdr:col>19</xdr:col>
      <xdr:colOff>177800</xdr:colOff>
      <xdr:row>98</xdr:row>
      <xdr:rowOff>47916</xdr:rowOff>
    </xdr:to>
    <xdr:cxnSp macro="">
      <xdr:nvCxnSpPr>
        <xdr:cNvPr id="235" name="直線コネクタ 234"/>
        <xdr:cNvCxnSpPr/>
      </xdr:nvCxnSpPr>
      <xdr:spPr>
        <a:xfrm>
          <a:off x="2908300" y="16825347"/>
          <a:ext cx="889000" cy="2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23247</xdr:rowOff>
    </xdr:from>
    <xdr:to>
      <xdr:col>15</xdr:col>
      <xdr:colOff>50800</xdr:colOff>
      <xdr:row>98</xdr:row>
      <xdr:rowOff>150540</xdr:rowOff>
    </xdr:to>
    <xdr:cxnSp macro="">
      <xdr:nvCxnSpPr>
        <xdr:cNvPr id="238" name="直線コネクタ 237"/>
        <xdr:cNvCxnSpPr/>
      </xdr:nvCxnSpPr>
      <xdr:spPr>
        <a:xfrm flipV="1">
          <a:off x="2019300" y="16825347"/>
          <a:ext cx="889000" cy="12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150540</xdr:rowOff>
    </xdr:from>
    <xdr:to>
      <xdr:col>10</xdr:col>
      <xdr:colOff>114300</xdr:colOff>
      <xdr:row>98</xdr:row>
      <xdr:rowOff>169304</xdr:rowOff>
    </xdr:to>
    <xdr:cxnSp macro="">
      <xdr:nvCxnSpPr>
        <xdr:cNvPr id="241" name="直線コネクタ 240"/>
        <xdr:cNvCxnSpPr/>
      </xdr:nvCxnSpPr>
      <xdr:spPr>
        <a:xfrm flipV="1">
          <a:off x="1130300" y="16952640"/>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71335</xdr:rowOff>
    </xdr:from>
    <xdr:to>
      <xdr:col>24</xdr:col>
      <xdr:colOff>114300</xdr:colOff>
      <xdr:row>99</xdr:row>
      <xdr:rowOff>1485</xdr:rowOff>
    </xdr:to>
    <xdr:sp macro="" textlink="">
      <xdr:nvSpPr>
        <xdr:cNvPr id="251" name="楕円 250"/>
        <xdr:cNvSpPr/>
      </xdr:nvSpPr>
      <xdr:spPr>
        <a:xfrm>
          <a:off x="4584700" y="168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157712</xdr:rowOff>
    </xdr:from>
    <xdr:ext cx="534377" cy="259045"/>
    <xdr:sp macro="" textlink="">
      <xdr:nvSpPr>
        <xdr:cNvPr id="252" name="衛生費該当値テキスト"/>
        <xdr:cNvSpPr txBox="1"/>
      </xdr:nvSpPr>
      <xdr:spPr>
        <a:xfrm>
          <a:off x="4686300" y="167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168566</xdr:rowOff>
    </xdr:from>
    <xdr:to>
      <xdr:col>20</xdr:col>
      <xdr:colOff>38100</xdr:colOff>
      <xdr:row>98</xdr:row>
      <xdr:rowOff>98716</xdr:rowOff>
    </xdr:to>
    <xdr:sp macro="" textlink="">
      <xdr:nvSpPr>
        <xdr:cNvPr id="253" name="楕円 252"/>
        <xdr:cNvSpPr/>
      </xdr:nvSpPr>
      <xdr:spPr>
        <a:xfrm>
          <a:off x="3746500" y="167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89843</xdr:rowOff>
    </xdr:from>
    <xdr:ext cx="534377" cy="259045"/>
    <xdr:sp macro="" textlink="">
      <xdr:nvSpPr>
        <xdr:cNvPr id="254" name="テキスト ボックス 253"/>
        <xdr:cNvSpPr txBox="1"/>
      </xdr:nvSpPr>
      <xdr:spPr>
        <a:xfrm>
          <a:off x="3530111" y="168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143897</xdr:rowOff>
    </xdr:from>
    <xdr:to>
      <xdr:col>15</xdr:col>
      <xdr:colOff>101600</xdr:colOff>
      <xdr:row>98</xdr:row>
      <xdr:rowOff>74047</xdr:rowOff>
    </xdr:to>
    <xdr:sp macro="" textlink="">
      <xdr:nvSpPr>
        <xdr:cNvPr id="255" name="楕円 254"/>
        <xdr:cNvSpPr/>
      </xdr:nvSpPr>
      <xdr:spPr>
        <a:xfrm>
          <a:off x="2857500" y="1677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65174</xdr:rowOff>
    </xdr:from>
    <xdr:ext cx="534377" cy="259045"/>
    <xdr:sp macro="" textlink="">
      <xdr:nvSpPr>
        <xdr:cNvPr id="256" name="テキスト ボックス 255"/>
        <xdr:cNvSpPr txBox="1"/>
      </xdr:nvSpPr>
      <xdr:spPr>
        <a:xfrm>
          <a:off x="2641111" y="168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99740</xdr:rowOff>
    </xdr:from>
    <xdr:to>
      <xdr:col>10</xdr:col>
      <xdr:colOff>165100</xdr:colOff>
      <xdr:row>99</xdr:row>
      <xdr:rowOff>29890</xdr:rowOff>
    </xdr:to>
    <xdr:sp macro="" textlink="">
      <xdr:nvSpPr>
        <xdr:cNvPr id="257" name="楕円 256"/>
        <xdr:cNvSpPr/>
      </xdr:nvSpPr>
      <xdr:spPr>
        <a:xfrm>
          <a:off x="1968500" y="169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21017</xdr:rowOff>
    </xdr:from>
    <xdr:ext cx="534377" cy="259045"/>
    <xdr:sp macro="" textlink="">
      <xdr:nvSpPr>
        <xdr:cNvPr id="258" name="テキスト ボックス 257"/>
        <xdr:cNvSpPr txBox="1"/>
      </xdr:nvSpPr>
      <xdr:spPr>
        <a:xfrm>
          <a:off x="1752111" y="16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118504</xdr:rowOff>
    </xdr:from>
    <xdr:to>
      <xdr:col>6</xdr:col>
      <xdr:colOff>38100</xdr:colOff>
      <xdr:row>99</xdr:row>
      <xdr:rowOff>48654</xdr:rowOff>
    </xdr:to>
    <xdr:sp macro="" textlink="">
      <xdr:nvSpPr>
        <xdr:cNvPr id="259" name="楕円 258"/>
        <xdr:cNvSpPr/>
      </xdr:nvSpPr>
      <xdr:spPr>
        <a:xfrm>
          <a:off x="1079500" y="16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39781</xdr:rowOff>
    </xdr:from>
    <xdr:ext cx="534377" cy="259045"/>
    <xdr:sp macro="" textlink="">
      <xdr:nvSpPr>
        <xdr:cNvPr id="260" name="テキスト ボックス 259"/>
        <xdr:cNvSpPr txBox="1"/>
      </xdr:nvSpPr>
      <xdr:spPr>
        <a:xfrm>
          <a:off x="863111" y="1701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109433</xdr:rowOff>
    </xdr:from>
    <xdr:to>
      <xdr:col>55</xdr:col>
      <xdr:colOff>0</xdr:colOff>
      <xdr:row>37</xdr:row>
      <xdr:rowOff>137871</xdr:rowOff>
    </xdr:to>
    <xdr:cxnSp macro="">
      <xdr:nvCxnSpPr>
        <xdr:cNvPr id="287" name="直線コネクタ 286"/>
        <xdr:cNvCxnSpPr/>
      </xdr:nvCxnSpPr>
      <xdr:spPr>
        <a:xfrm flipV="1">
          <a:off x="9639300" y="6453083"/>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137871</xdr:rowOff>
    </xdr:from>
    <xdr:to>
      <xdr:col>50</xdr:col>
      <xdr:colOff>114300</xdr:colOff>
      <xdr:row>37</xdr:row>
      <xdr:rowOff>145643</xdr:rowOff>
    </xdr:to>
    <xdr:cxnSp macro="">
      <xdr:nvCxnSpPr>
        <xdr:cNvPr id="290" name="直線コネクタ 289"/>
        <xdr:cNvCxnSpPr/>
      </xdr:nvCxnSpPr>
      <xdr:spPr>
        <a:xfrm flipV="1">
          <a:off x="8750300" y="6481521"/>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136499</xdr:rowOff>
    </xdr:from>
    <xdr:to>
      <xdr:col>45</xdr:col>
      <xdr:colOff>177800</xdr:colOff>
      <xdr:row>37</xdr:row>
      <xdr:rowOff>145643</xdr:rowOff>
    </xdr:to>
    <xdr:cxnSp macro="">
      <xdr:nvCxnSpPr>
        <xdr:cNvPr id="293" name="直線コネクタ 292"/>
        <xdr:cNvCxnSpPr/>
      </xdr:nvCxnSpPr>
      <xdr:spPr>
        <a:xfrm>
          <a:off x="7861300" y="64801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44602</xdr:rowOff>
    </xdr:from>
    <xdr:to>
      <xdr:col>41</xdr:col>
      <xdr:colOff>50800</xdr:colOff>
      <xdr:row>37</xdr:row>
      <xdr:rowOff>136499</xdr:rowOff>
    </xdr:to>
    <xdr:cxnSp macro="">
      <xdr:nvCxnSpPr>
        <xdr:cNvPr id="296" name="直線コネクタ 295"/>
        <xdr:cNvCxnSpPr/>
      </xdr:nvCxnSpPr>
      <xdr:spPr>
        <a:xfrm>
          <a:off x="6972300" y="6388252"/>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58633</xdr:rowOff>
    </xdr:from>
    <xdr:to>
      <xdr:col>55</xdr:col>
      <xdr:colOff>50800</xdr:colOff>
      <xdr:row>37</xdr:row>
      <xdr:rowOff>160234</xdr:rowOff>
    </xdr:to>
    <xdr:sp macro="" textlink="">
      <xdr:nvSpPr>
        <xdr:cNvPr id="306" name="楕円 305"/>
        <xdr:cNvSpPr/>
      </xdr:nvSpPr>
      <xdr:spPr>
        <a:xfrm>
          <a:off x="10426700" y="640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81510</xdr:rowOff>
    </xdr:from>
    <xdr:ext cx="469744" cy="259045"/>
    <xdr:sp macro="" textlink="">
      <xdr:nvSpPr>
        <xdr:cNvPr id="307" name="労働費該当値テキスト"/>
        <xdr:cNvSpPr txBox="1"/>
      </xdr:nvSpPr>
      <xdr:spPr>
        <a:xfrm>
          <a:off x="10528300" y="6253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87071</xdr:rowOff>
    </xdr:from>
    <xdr:to>
      <xdr:col>50</xdr:col>
      <xdr:colOff>165100</xdr:colOff>
      <xdr:row>38</xdr:row>
      <xdr:rowOff>17221</xdr:rowOff>
    </xdr:to>
    <xdr:sp macro="" textlink="">
      <xdr:nvSpPr>
        <xdr:cNvPr id="308" name="楕円 307"/>
        <xdr:cNvSpPr/>
      </xdr:nvSpPr>
      <xdr:spPr>
        <a:xfrm>
          <a:off x="9588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33748</xdr:rowOff>
    </xdr:from>
    <xdr:ext cx="469744" cy="259045"/>
    <xdr:sp macro="" textlink="">
      <xdr:nvSpPr>
        <xdr:cNvPr id="309" name="テキスト ボックス 308"/>
        <xdr:cNvSpPr txBox="1"/>
      </xdr:nvSpPr>
      <xdr:spPr>
        <a:xfrm>
          <a:off x="9404428" y="62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94843</xdr:rowOff>
    </xdr:from>
    <xdr:to>
      <xdr:col>46</xdr:col>
      <xdr:colOff>38100</xdr:colOff>
      <xdr:row>38</xdr:row>
      <xdr:rowOff>24994</xdr:rowOff>
    </xdr:to>
    <xdr:sp macro="" textlink="">
      <xdr:nvSpPr>
        <xdr:cNvPr id="310" name="楕円 309"/>
        <xdr:cNvSpPr/>
      </xdr:nvSpPr>
      <xdr:spPr>
        <a:xfrm>
          <a:off x="8699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41520</xdr:rowOff>
    </xdr:from>
    <xdr:ext cx="469744" cy="259045"/>
    <xdr:sp macro="" textlink="">
      <xdr:nvSpPr>
        <xdr:cNvPr id="311" name="テキスト ボックス 310"/>
        <xdr:cNvSpPr txBox="1"/>
      </xdr:nvSpPr>
      <xdr:spPr>
        <a:xfrm>
          <a:off x="8515428" y="62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85699</xdr:rowOff>
    </xdr:from>
    <xdr:to>
      <xdr:col>41</xdr:col>
      <xdr:colOff>101600</xdr:colOff>
      <xdr:row>38</xdr:row>
      <xdr:rowOff>15849</xdr:rowOff>
    </xdr:to>
    <xdr:sp macro="" textlink="">
      <xdr:nvSpPr>
        <xdr:cNvPr id="312" name="楕円 311"/>
        <xdr:cNvSpPr/>
      </xdr:nvSpPr>
      <xdr:spPr>
        <a:xfrm>
          <a:off x="7810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32376</xdr:rowOff>
    </xdr:from>
    <xdr:ext cx="469744" cy="259045"/>
    <xdr:sp macro="" textlink="">
      <xdr:nvSpPr>
        <xdr:cNvPr id="313" name="テキスト ボックス 312"/>
        <xdr:cNvSpPr txBox="1"/>
      </xdr:nvSpPr>
      <xdr:spPr>
        <a:xfrm>
          <a:off x="7626428" y="620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165252</xdr:rowOff>
    </xdr:from>
    <xdr:to>
      <xdr:col>36</xdr:col>
      <xdr:colOff>165100</xdr:colOff>
      <xdr:row>37</xdr:row>
      <xdr:rowOff>95402</xdr:rowOff>
    </xdr:to>
    <xdr:sp macro="" textlink="">
      <xdr:nvSpPr>
        <xdr:cNvPr id="314" name="楕円 313"/>
        <xdr:cNvSpPr/>
      </xdr:nvSpPr>
      <xdr:spPr>
        <a:xfrm>
          <a:off x="6921500" y="633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111929</xdr:rowOff>
    </xdr:from>
    <xdr:ext cx="469744" cy="259045"/>
    <xdr:sp macro="" textlink="">
      <xdr:nvSpPr>
        <xdr:cNvPr id="315" name="テキスト ボックス 314"/>
        <xdr:cNvSpPr txBox="1"/>
      </xdr:nvSpPr>
      <xdr:spPr>
        <a:xfrm>
          <a:off x="6737428" y="61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161620</xdr:rowOff>
    </xdr:from>
    <xdr:to>
      <xdr:col>55</xdr:col>
      <xdr:colOff>0</xdr:colOff>
      <xdr:row>57</xdr:row>
      <xdr:rowOff>169291</xdr:rowOff>
    </xdr:to>
    <xdr:cxnSp macro="">
      <xdr:nvCxnSpPr>
        <xdr:cNvPr id="344" name="直線コネクタ 343"/>
        <xdr:cNvCxnSpPr/>
      </xdr:nvCxnSpPr>
      <xdr:spPr>
        <a:xfrm flipV="1">
          <a:off x="9639300" y="9934270"/>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169291</xdr:rowOff>
    </xdr:from>
    <xdr:to>
      <xdr:col>50</xdr:col>
      <xdr:colOff>114300</xdr:colOff>
      <xdr:row>58</xdr:row>
      <xdr:rowOff>15761</xdr:rowOff>
    </xdr:to>
    <xdr:cxnSp macro="">
      <xdr:nvCxnSpPr>
        <xdr:cNvPr id="347" name="直線コネクタ 346"/>
        <xdr:cNvCxnSpPr/>
      </xdr:nvCxnSpPr>
      <xdr:spPr>
        <a:xfrm flipV="1">
          <a:off x="8750300" y="9941941"/>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169253</xdr:rowOff>
    </xdr:from>
    <xdr:to>
      <xdr:col>45</xdr:col>
      <xdr:colOff>177800</xdr:colOff>
      <xdr:row>58</xdr:row>
      <xdr:rowOff>15761</xdr:rowOff>
    </xdr:to>
    <xdr:cxnSp macro="">
      <xdr:nvCxnSpPr>
        <xdr:cNvPr id="350" name="直線コネクタ 349"/>
        <xdr:cNvCxnSpPr/>
      </xdr:nvCxnSpPr>
      <xdr:spPr>
        <a:xfrm>
          <a:off x="7861300" y="9941903"/>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169253</xdr:rowOff>
    </xdr:from>
    <xdr:to>
      <xdr:col>41</xdr:col>
      <xdr:colOff>50800</xdr:colOff>
      <xdr:row>58</xdr:row>
      <xdr:rowOff>9779</xdr:rowOff>
    </xdr:to>
    <xdr:cxnSp macro="">
      <xdr:nvCxnSpPr>
        <xdr:cNvPr id="353" name="直線コネクタ 352"/>
        <xdr:cNvCxnSpPr/>
      </xdr:nvCxnSpPr>
      <xdr:spPr>
        <a:xfrm flipV="1">
          <a:off x="6972300" y="9941903"/>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110820</xdr:rowOff>
    </xdr:from>
    <xdr:to>
      <xdr:col>55</xdr:col>
      <xdr:colOff>50800</xdr:colOff>
      <xdr:row>58</xdr:row>
      <xdr:rowOff>40970</xdr:rowOff>
    </xdr:to>
    <xdr:sp macro="" textlink="">
      <xdr:nvSpPr>
        <xdr:cNvPr id="363" name="楕円 362"/>
        <xdr:cNvSpPr/>
      </xdr:nvSpPr>
      <xdr:spPr>
        <a:xfrm>
          <a:off x="10426700" y="98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133697</xdr:rowOff>
    </xdr:from>
    <xdr:ext cx="534377" cy="259045"/>
    <xdr:sp macro="" textlink="">
      <xdr:nvSpPr>
        <xdr:cNvPr id="364" name="農林水産業費該当値テキスト"/>
        <xdr:cNvSpPr txBox="1"/>
      </xdr:nvSpPr>
      <xdr:spPr>
        <a:xfrm>
          <a:off x="10528300" y="97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118491</xdr:rowOff>
    </xdr:from>
    <xdr:to>
      <xdr:col>50</xdr:col>
      <xdr:colOff>165100</xdr:colOff>
      <xdr:row>58</xdr:row>
      <xdr:rowOff>48641</xdr:rowOff>
    </xdr:to>
    <xdr:sp macro="" textlink="">
      <xdr:nvSpPr>
        <xdr:cNvPr id="365" name="楕円 364"/>
        <xdr:cNvSpPr/>
      </xdr:nvSpPr>
      <xdr:spPr>
        <a:xfrm>
          <a:off x="9588500" y="98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65168</xdr:rowOff>
    </xdr:from>
    <xdr:ext cx="534377" cy="259045"/>
    <xdr:sp macro="" textlink="">
      <xdr:nvSpPr>
        <xdr:cNvPr id="366" name="テキスト ボックス 365"/>
        <xdr:cNvSpPr txBox="1"/>
      </xdr:nvSpPr>
      <xdr:spPr>
        <a:xfrm>
          <a:off x="9372111" y="96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136411</xdr:rowOff>
    </xdr:from>
    <xdr:to>
      <xdr:col>46</xdr:col>
      <xdr:colOff>38100</xdr:colOff>
      <xdr:row>58</xdr:row>
      <xdr:rowOff>66561</xdr:rowOff>
    </xdr:to>
    <xdr:sp macro="" textlink="">
      <xdr:nvSpPr>
        <xdr:cNvPr id="367" name="楕円 366"/>
        <xdr:cNvSpPr/>
      </xdr:nvSpPr>
      <xdr:spPr>
        <a:xfrm>
          <a:off x="8699500" y="99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83088</xdr:rowOff>
    </xdr:from>
    <xdr:ext cx="534377" cy="259045"/>
    <xdr:sp macro="" textlink="">
      <xdr:nvSpPr>
        <xdr:cNvPr id="368" name="テキスト ボックス 367"/>
        <xdr:cNvSpPr txBox="1"/>
      </xdr:nvSpPr>
      <xdr:spPr>
        <a:xfrm>
          <a:off x="8483111" y="96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118453</xdr:rowOff>
    </xdr:from>
    <xdr:to>
      <xdr:col>41</xdr:col>
      <xdr:colOff>101600</xdr:colOff>
      <xdr:row>58</xdr:row>
      <xdr:rowOff>48603</xdr:rowOff>
    </xdr:to>
    <xdr:sp macro="" textlink="">
      <xdr:nvSpPr>
        <xdr:cNvPr id="369" name="楕円 368"/>
        <xdr:cNvSpPr/>
      </xdr:nvSpPr>
      <xdr:spPr>
        <a:xfrm>
          <a:off x="7810500" y="98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65130</xdr:rowOff>
    </xdr:from>
    <xdr:ext cx="534377" cy="259045"/>
    <xdr:sp macro="" textlink="">
      <xdr:nvSpPr>
        <xdr:cNvPr id="370" name="テキスト ボックス 369"/>
        <xdr:cNvSpPr txBox="1"/>
      </xdr:nvSpPr>
      <xdr:spPr>
        <a:xfrm>
          <a:off x="7594111" y="966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130429</xdr:rowOff>
    </xdr:from>
    <xdr:to>
      <xdr:col>36</xdr:col>
      <xdr:colOff>165100</xdr:colOff>
      <xdr:row>58</xdr:row>
      <xdr:rowOff>60579</xdr:rowOff>
    </xdr:to>
    <xdr:sp macro="" textlink="">
      <xdr:nvSpPr>
        <xdr:cNvPr id="371" name="楕円 370"/>
        <xdr:cNvSpPr/>
      </xdr:nvSpPr>
      <xdr:spPr>
        <a:xfrm>
          <a:off x="6921500" y="990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77106</xdr:rowOff>
    </xdr:from>
    <xdr:ext cx="534377" cy="259045"/>
    <xdr:sp macro="" textlink="">
      <xdr:nvSpPr>
        <xdr:cNvPr id="372" name="テキスト ボックス 371"/>
        <xdr:cNvSpPr txBox="1"/>
      </xdr:nvSpPr>
      <xdr:spPr>
        <a:xfrm>
          <a:off x="6705111" y="967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95447</xdr:rowOff>
    </xdr:from>
    <xdr:to>
      <xdr:col>55</xdr:col>
      <xdr:colOff>0</xdr:colOff>
      <xdr:row>74</xdr:row>
      <xdr:rowOff>7074</xdr:rowOff>
    </xdr:to>
    <xdr:cxnSp macro="">
      <xdr:nvCxnSpPr>
        <xdr:cNvPr id="401" name="直線コネクタ 400"/>
        <xdr:cNvCxnSpPr/>
      </xdr:nvCxnSpPr>
      <xdr:spPr>
        <a:xfrm>
          <a:off x="9639300" y="12268397"/>
          <a:ext cx="838200" cy="42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95447</xdr:rowOff>
    </xdr:from>
    <xdr:to>
      <xdr:col>50</xdr:col>
      <xdr:colOff>114300</xdr:colOff>
      <xdr:row>72</xdr:row>
      <xdr:rowOff>158007</xdr:rowOff>
    </xdr:to>
    <xdr:cxnSp macro="">
      <xdr:nvCxnSpPr>
        <xdr:cNvPr id="404" name="直線コネクタ 403"/>
        <xdr:cNvCxnSpPr/>
      </xdr:nvCxnSpPr>
      <xdr:spPr>
        <a:xfrm flipV="1">
          <a:off x="8750300" y="12268397"/>
          <a:ext cx="889000" cy="23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60833</xdr:rowOff>
    </xdr:from>
    <xdr:to>
      <xdr:col>45</xdr:col>
      <xdr:colOff>177800</xdr:colOff>
      <xdr:row>72</xdr:row>
      <xdr:rowOff>158007</xdr:rowOff>
    </xdr:to>
    <xdr:cxnSp macro="">
      <xdr:nvCxnSpPr>
        <xdr:cNvPr id="407" name="直線コネクタ 406"/>
        <xdr:cNvCxnSpPr/>
      </xdr:nvCxnSpPr>
      <xdr:spPr>
        <a:xfrm>
          <a:off x="7861300" y="12405233"/>
          <a:ext cx="889000" cy="9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60833</xdr:rowOff>
    </xdr:from>
    <xdr:to>
      <xdr:col>41</xdr:col>
      <xdr:colOff>50800</xdr:colOff>
      <xdr:row>77</xdr:row>
      <xdr:rowOff>94456</xdr:rowOff>
    </xdr:to>
    <xdr:cxnSp macro="">
      <xdr:nvCxnSpPr>
        <xdr:cNvPr id="410" name="直線コネクタ 409"/>
        <xdr:cNvCxnSpPr/>
      </xdr:nvCxnSpPr>
      <xdr:spPr>
        <a:xfrm flipV="1">
          <a:off x="6972300" y="12405233"/>
          <a:ext cx="889000" cy="89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127724</xdr:rowOff>
    </xdr:from>
    <xdr:to>
      <xdr:col>55</xdr:col>
      <xdr:colOff>50800</xdr:colOff>
      <xdr:row>74</xdr:row>
      <xdr:rowOff>57874</xdr:rowOff>
    </xdr:to>
    <xdr:sp macro="" textlink="">
      <xdr:nvSpPr>
        <xdr:cNvPr id="420" name="楕円 419"/>
        <xdr:cNvSpPr/>
      </xdr:nvSpPr>
      <xdr:spPr>
        <a:xfrm>
          <a:off x="10426700" y="1264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150601</xdr:rowOff>
    </xdr:from>
    <xdr:ext cx="534377" cy="259045"/>
    <xdr:sp macro="" textlink="">
      <xdr:nvSpPr>
        <xdr:cNvPr id="421" name="商工費該当値テキスト"/>
        <xdr:cNvSpPr txBox="1"/>
      </xdr:nvSpPr>
      <xdr:spPr>
        <a:xfrm>
          <a:off x="10528300" y="124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44647</xdr:rowOff>
    </xdr:from>
    <xdr:to>
      <xdr:col>50</xdr:col>
      <xdr:colOff>165100</xdr:colOff>
      <xdr:row>71</xdr:row>
      <xdr:rowOff>146247</xdr:rowOff>
    </xdr:to>
    <xdr:sp macro="" textlink="">
      <xdr:nvSpPr>
        <xdr:cNvPr id="422" name="楕円 421"/>
        <xdr:cNvSpPr/>
      </xdr:nvSpPr>
      <xdr:spPr>
        <a:xfrm>
          <a:off x="9588500" y="122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162774</xdr:rowOff>
    </xdr:from>
    <xdr:ext cx="534377" cy="259045"/>
    <xdr:sp macro="" textlink="">
      <xdr:nvSpPr>
        <xdr:cNvPr id="423" name="テキスト ボックス 422"/>
        <xdr:cNvSpPr txBox="1"/>
      </xdr:nvSpPr>
      <xdr:spPr>
        <a:xfrm>
          <a:off x="9372111" y="1199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107207</xdr:rowOff>
    </xdr:from>
    <xdr:to>
      <xdr:col>46</xdr:col>
      <xdr:colOff>38100</xdr:colOff>
      <xdr:row>73</xdr:row>
      <xdr:rowOff>37357</xdr:rowOff>
    </xdr:to>
    <xdr:sp macro="" textlink="">
      <xdr:nvSpPr>
        <xdr:cNvPr id="424" name="楕円 423"/>
        <xdr:cNvSpPr/>
      </xdr:nvSpPr>
      <xdr:spPr>
        <a:xfrm>
          <a:off x="8699500" y="124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53884</xdr:rowOff>
    </xdr:from>
    <xdr:ext cx="534377" cy="259045"/>
    <xdr:sp macro="" textlink="">
      <xdr:nvSpPr>
        <xdr:cNvPr id="425" name="テキスト ボックス 424"/>
        <xdr:cNvSpPr txBox="1"/>
      </xdr:nvSpPr>
      <xdr:spPr>
        <a:xfrm>
          <a:off x="8483111" y="122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10033</xdr:rowOff>
    </xdr:from>
    <xdr:to>
      <xdr:col>41</xdr:col>
      <xdr:colOff>101600</xdr:colOff>
      <xdr:row>72</xdr:row>
      <xdr:rowOff>111633</xdr:rowOff>
    </xdr:to>
    <xdr:sp macro="" textlink="">
      <xdr:nvSpPr>
        <xdr:cNvPr id="426" name="楕円 425"/>
        <xdr:cNvSpPr/>
      </xdr:nvSpPr>
      <xdr:spPr>
        <a:xfrm>
          <a:off x="7810500" y="123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128160</xdr:rowOff>
    </xdr:from>
    <xdr:ext cx="534377" cy="259045"/>
    <xdr:sp macro="" textlink="">
      <xdr:nvSpPr>
        <xdr:cNvPr id="427" name="テキスト ボックス 426"/>
        <xdr:cNvSpPr txBox="1"/>
      </xdr:nvSpPr>
      <xdr:spPr>
        <a:xfrm>
          <a:off x="7594111" y="1212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43656</xdr:rowOff>
    </xdr:from>
    <xdr:to>
      <xdr:col>36</xdr:col>
      <xdr:colOff>165100</xdr:colOff>
      <xdr:row>77</xdr:row>
      <xdr:rowOff>145256</xdr:rowOff>
    </xdr:to>
    <xdr:sp macro="" textlink="">
      <xdr:nvSpPr>
        <xdr:cNvPr id="428" name="楕円 427"/>
        <xdr:cNvSpPr/>
      </xdr:nvSpPr>
      <xdr:spPr>
        <a:xfrm>
          <a:off x="6921500" y="132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161783</xdr:rowOff>
    </xdr:from>
    <xdr:ext cx="534377" cy="259045"/>
    <xdr:sp macro="" textlink="">
      <xdr:nvSpPr>
        <xdr:cNvPr id="429" name="テキスト ボックス 428"/>
        <xdr:cNvSpPr txBox="1"/>
      </xdr:nvSpPr>
      <xdr:spPr>
        <a:xfrm>
          <a:off x="6705111" y="130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129249</xdr:rowOff>
    </xdr:from>
    <xdr:to>
      <xdr:col>55</xdr:col>
      <xdr:colOff>0</xdr:colOff>
      <xdr:row>96</xdr:row>
      <xdr:rowOff>133104</xdr:rowOff>
    </xdr:to>
    <xdr:cxnSp macro="">
      <xdr:nvCxnSpPr>
        <xdr:cNvPr id="461" name="直線コネクタ 460"/>
        <xdr:cNvCxnSpPr/>
      </xdr:nvCxnSpPr>
      <xdr:spPr>
        <a:xfrm>
          <a:off x="9639300" y="16416999"/>
          <a:ext cx="838200" cy="1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129249</xdr:rowOff>
    </xdr:from>
    <xdr:to>
      <xdr:col>50</xdr:col>
      <xdr:colOff>114300</xdr:colOff>
      <xdr:row>96</xdr:row>
      <xdr:rowOff>75969</xdr:rowOff>
    </xdr:to>
    <xdr:cxnSp macro="">
      <xdr:nvCxnSpPr>
        <xdr:cNvPr id="464" name="直線コネクタ 463"/>
        <xdr:cNvCxnSpPr/>
      </xdr:nvCxnSpPr>
      <xdr:spPr>
        <a:xfrm flipV="1">
          <a:off x="8750300" y="16416999"/>
          <a:ext cx="889000" cy="11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75969</xdr:rowOff>
    </xdr:from>
    <xdr:to>
      <xdr:col>45</xdr:col>
      <xdr:colOff>177800</xdr:colOff>
      <xdr:row>97</xdr:row>
      <xdr:rowOff>144289</xdr:rowOff>
    </xdr:to>
    <xdr:cxnSp macro="">
      <xdr:nvCxnSpPr>
        <xdr:cNvPr id="467" name="直線コネクタ 466"/>
        <xdr:cNvCxnSpPr/>
      </xdr:nvCxnSpPr>
      <xdr:spPr>
        <a:xfrm flipV="1">
          <a:off x="7861300" y="16535169"/>
          <a:ext cx="889000" cy="23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122800</xdr:rowOff>
    </xdr:from>
    <xdr:to>
      <xdr:col>41</xdr:col>
      <xdr:colOff>50800</xdr:colOff>
      <xdr:row>97</xdr:row>
      <xdr:rowOff>144289</xdr:rowOff>
    </xdr:to>
    <xdr:cxnSp macro="">
      <xdr:nvCxnSpPr>
        <xdr:cNvPr id="470" name="直線コネクタ 469"/>
        <xdr:cNvCxnSpPr/>
      </xdr:nvCxnSpPr>
      <xdr:spPr>
        <a:xfrm>
          <a:off x="6972300" y="1675345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82304</xdr:rowOff>
    </xdr:from>
    <xdr:to>
      <xdr:col>55</xdr:col>
      <xdr:colOff>50800</xdr:colOff>
      <xdr:row>97</xdr:row>
      <xdr:rowOff>12454</xdr:rowOff>
    </xdr:to>
    <xdr:sp macro="" textlink="">
      <xdr:nvSpPr>
        <xdr:cNvPr id="480" name="楕円 479"/>
        <xdr:cNvSpPr/>
      </xdr:nvSpPr>
      <xdr:spPr>
        <a:xfrm>
          <a:off x="10426700" y="165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105181</xdr:rowOff>
    </xdr:from>
    <xdr:ext cx="534377" cy="259045"/>
    <xdr:sp macro="" textlink="">
      <xdr:nvSpPr>
        <xdr:cNvPr id="481" name="土木費該当値テキスト"/>
        <xdr:cNvSpPr txBox="1"/>
      </xdr:nvSpPr>
      <xdr:spPr>
        <a:xfrm>
          <a:off x="10528300" y="163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78449</xdr:rowOff>
    </xdr:from>
    <xdr:to>
      <xdr:col>50</xdr:col>
      <xdr:colOff>165100</xdr:colOff>
      <xdr:row>96</xdr:row>
      <xdr:rowOff>8599</xdr:rowOff>
    </xdr:to>
    <xdr:sp macro="" textlink="">
      <xdr:nvSpPr>
        <xdr:cNvPr id="482" name="楕円 481"/>
        <xdr:cNvSpPr/>
      </xdr:nvSpPr>
      <xdr:spPr>
        <a:xfrm>
          <a:off x="9588500" y="1636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25126</xdr:rowOff>
    </xdr:from>
    <xdr:ext cx="534377" cy="259045"/>
    <xdr:sp macro="" textlink="">
      <xdr:nvSpPr>
        <xdr:cNvPr id="483" name="テキスト ボックス 482"/>
        <xdr:cNvSpPr txBox="1"/>
      </xdr:nvSpPr>
      <xdr:spPr>
        <a:xfrm>
          <a:off x="9372111" y="161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25169</xdr:rowOff>
    </xdr:from>
    <xdr:to>
      <xdr:col>46</xdr:col>
      <xdr:colOff>38100</xdr:colOff>
      <xdr:row>96</xdr:row>
      <xdr:rowOff>126769</xdr:rowOff>
    </xdr:to>
    <xdr:sp macro="" textlink="">
      <xdr:nvSpPr>
        <xdr:cNvPr id="484" name="楕円 483"/>
        <xdr:cNvSpPr/>
      </xdr:nvSpPr>
      <xdr:spPr>
        <a:xfrm>
          <a:off x="8699500" y="164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143296</xdr:rowOff>
    </xdr:from>
    <xdr:ext cx="534377" cy="259045"/>
    <xdr:sp macro="" textlink="">
      <xdr:nvSpPr>
        <xdr:cNvPr id="485" name="テキスト ボックス 484"/>
        <xdr:cNvSpPr txBox="1"/>
      </xdr:nvSpPr>
      <xdr:spPr>
        <a:xfrm>
          <a:off x="8483111" y="162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93489</xdr:rowOff>
    </xdr:from>
    <xdr:to>
      <xdr:col>41</xdr:col>
      <xdr:colOff>101600</xdr:colOff>
      <xdr:row>98</xdr:row>
      <xdr:rowOff>23639</xdr:rowOff>
    </xdr:to>
    <xdr:sp macro="" textlink="">
      <xdr:nvSpPr>
        <xdr:cNvPr id="486" name="楕円 485"/>
        <xdr:cNvSpPr/>
      </xdr:nvSpPr>
      <xdr:spPr>
        <a:xfrm>
          <a:off x="7810500" y="167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14766</xdr:rowOff>
    </xdr:from>
    <xdr:ext cx="534377" cy="259045"/>
    <xdr:sp macro="" textlink="">
      <xdr:nvSpPr>
        <xdr:cNvPr id="487" name="テキスト ボックス 486"/>
        <xdr:cNvSpPr txBox="1"/>
      </xdr:nvSpPr>
      <xdr:spPr>
        <a:xfrm>
          <a:off x="7594111" y="1681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72000</xdr:rowOff>
    </xdr:from>
    <xdr:to>
      <xdr:col>36</xdr:col>
      <xdr:colOff>165100</xdr:colOff>
      <xdr:row>98</xdr:row>
      <xdr:rowOff>2150</xdr:rowOff>
    </xdr:to>
    <xdr:sp macro="" textlink="">
      <xdr:nvSpPr>
        <xdr:cNvPr id="488" name="楕円 487"/>
        <xdr:cNvSpPr/>
      </xdr:nvSpPr>
      <xdr:spPr>
        <a:xfrm>
          <a:off x="6921500" y="167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164727</xdr:rowOff>
    </xdr:from>
    <xdr:ext cx="534377" cy="259045"/>
    <xdr:sp macro="" textlink="">
      <xdr:nvSpPr>
        <xdr:cNvPr id="489" name="テキスト ボックス 488"/>
        <xdr:cNvSpPr txBox="1"/>
      </xdr:nvSpPr>
      <xdr:spPr>
        <a:xfrm>
          <a:off x="6705111" y="1679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130236</xdr:rowOff>
    </xdr:from>
    <xdr:to>
      <xdr:col>85</xdr:col>
      <xdr:colOff>127000</xdr:colOff>
      <xdr:row>37</xdr:row>
      <xdr:rowOff>161782</xdr:rowOff>
    </xdr:to>
    <xdr:cxnSp macro="">
      <xdr:nvCxnSpPr>
        <xdr:cNvPr id="517" name="直線コネクタ 516"/>
        <xdr:cNvCxnSpPr/>
      </xdr:nvCxnSpPr>
      <xdr:spPr>
        <a:xfrm flipV="1">
          <a:off x="15481300" y="6473886"/>
          <a:ext cx="8382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161782</xdr:rowOff>
    </xdr:from>
    <xdr:to>
      <xdr:col>81</xdr:col>
      <xdr:colOff>50800</xdr:colOff>
      <xdr:row>38</xdr:row>
      <xdr:rowOff>8758</xdr:rowOff>
    </xdr:to>
    <xdr:cxnSp macro="">
      <xdr:nvCxnSpPr>
        <xdr:cNvPr id="520" name="直線コネクタ 519"/>
        <xdr:cNvCxnSpPr/>
      </xdr:nvCxnSpPr>
      <xdr:spPr>
        <a:xfrm flipV="1">
          <a:off x="14592300" y="6505432"/>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129550</xdr:rowOff>
    </xdr:from>
    <xdr:to>
      <xdr:col>76</xdr:col>
      <xdr:colOff>114300</xdr:colOff>
      <xdr:row>38</xdr:row>
      <xdr:rowOff>8758</xdr:rowOff>
    </xdr:to>
    <xdr:cxnSp macro="">
      <xdr:nvCxnSpPr>
        <xdr:cNvPr id="523" name="直線コネクタ 522"/>
        <xdr:cNvCxnSpPr/>
      </xdr:nvCxnSpPr>
      <xdr:spPr>
        <a:xfrm>
          <a:off x="13703300" y="6301750"/>
          <a:ext cx="889000" cy="22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129550</xdr:rowOff>
    </xdr:from>
    <xdr:to>
      <xdr:col>71</xdr:col>
      <xdr:colOff>177800</xdr:colOff>
      <xdr:row>38</xdr:row>
      <xdr:rowOff>27183</xdr:rowOff>
    </xdr:to>
    <xdr:cxnSp macro="">
      <xdr:nvCxnSpPr>
        <xdr:cNvPr id="526" name="直線コネクタ 525"/>
        <xdr:cNvCxnSpPr/>
      </xdr:nvCxnSpPr>
      <xdr:spPr>
        <a:xfrm flipV="1">
          <a:off x="12814300" y="6301750"/>
          <a:ext cx="889000" cy="2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79436</xdr:rowOff>
    </xdr:from>
    <xdr:to>
      <xdr:col>85</xdr:col>
      <xdr:colOff>177800</xdr:colOff>
      <xdr:row>38</xdr:row>
      <xdr:rowOff>9585</xdr:rowOff>
    </xdr:to>
    <xdr:sp macro="" textlink="">
      <xdr:nvSpPr>
        <xdr:cNvPr id="536" name="楕円 535"/>
        <xdr:cNvSpPr/>
      </xdr:nvSpPr>
      <xdr:spPr>
        <a:xfrm>
          <a:off x="162687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57863</xdr:rowOff>
    </xdr:from>
    <xdr:ext cx="534377" cy="259045"/>
    <xdr:sp macro="" textlink="">
      <xdr:nvSpPr>
        <xdr:cNvPr id="537" name="消防費該当値テキスト"/>
        <xdr:cNvSpPr txBox="1"/>
      </xdr:nvSpPr>
      <xdr:spPr>
        <a:xfrm>
          <a:off x="16370300" y="64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110983</xdr:rowOff>
    </xdr:from>
    <xdr:to>
      <xdr:col>81</xdr:col>
      <xdr:colOff>101600</xdr:colOff>
      <xdr:row>38</xdr:row>
      <xdr:rowOff>41132</xdr:rowOff>
    </xdr:to>
    <xdr:sp macro="" textlink="">
      <xdr:nvSpPr>
        <xdr:cNvPr id="538" name="楕円 537"/>
        <xdr:cNvSpPr/>
      </xdr:nvSpPr>
      <xdr:spPr>
        <a:xfrm>
          <a:off x="15430500" y="6454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32259</xdr:rowOff>
    </xdr:from>
    <xdr:ext cx="534377" cy="259045"/>
    <xdr:sp macro="" textlink="">
      <xdr:nvSpPr>
        <xdr:cNvPr id="539" name="テキスト ボックス 538"/>
        <xdr:cNvSpPr txBox="1"/>
      </xdr:nvSpPr>
      <xdr:spPr>
        <a:xfrm>
          <a:off x="15214111" y="654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129408</xdr:rowOff>
    </xdr:from>
    <xdr:to>
      <xdr:col>76</xdr:col>
      <xdr:colOff>165100</xdr:colOff>
      <xdr:row>38</xdr:row>
      <xdr:rowOff>59558</xdr:rowOff>
    </xdr:to>
    <xdr:sp macro="" textlink="">
      <xdr:nvSpPr>
        <xdr:cNvPr id="540" name="楕円 539"/>
        <xdr:cNvSpPr/>
      </xdr:nvSpPr>
      <xdr:spPr>
        <a:xfrm>
          <a:off x="14541500" y="64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50685</xdr:rowOff>
    </xdr:from>
    <xdr:ext cx="534377" cy="259045"/>
    <xdr:sp macro="" textlink="">
      <xdr:nvSpPr>
        <xdr:cNvPr id="541" name="テキスト ボックス 540"/>
        <xdr:cNvSpPr txBox="1"/>
      </xdr:nvSpPr>
      <xdr:spPr>
        <a:xfrm>
          <a:off x="14325111" y="65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78750</xdr:rowOff>
    </xdr:from>
    <xdr:to>
      <xdr:col>72</xdr:col>
      <xdr:colOff>38100</xdr:colOff>
      <xdr:row>37</xdr:row>
      <xdr:rowOff>8900</xdr:rowOff>
    </xdr:to>
    <xdr:sp macro="" textlink="">
      <xdr:nvSpPr>
        <xdr:cNvPr id="542" name="楕円 541"/>
        <xdr:cNvSpPr/>
      </xdr:nvSpPr>
      <xdr:spPr>
        <a:xfrm>
          <a:off x="13652500" y="62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25427</xdr:rowOff>
    </xdr:from>
    <xdr:ext cx="534377" cy="259045"/>
    <xdr:sp macro="" textlink="">
      <xdr:nvSpPr>
        <xdr:cNvPr id="543" name="テキスト ボックス 542"/>
        <xdr:cNvSpPr txBox="1"/>
      </xdr:nvSpPr>
      <xdr:spPr>
        <a:xfrm>
          <a:off x="13436111" y="60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147833</xdr:rowOff>
    </xdr:from>
    <xdr:to>
      <xdr:col>67</xdr:col>
      <xdr:colOff>101600</xdr:colOff>
      <xdr:row>38</xdr:row>
      <xdr:rowOff>77983</xdr:rowOff>
    </xdr:to>
    <xdr:sp macro="" textlink="">
      <xdr:nvSpPr>
        <xdr:cNvPr id="544" name="楕円 543"/>
        <xdr:cNvSpPr/>
      </xdr:nvSpPr>
      <xdr:spPr>
        <a:xfrm>
          <a:off x="12763500" y="6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69110</xdr:rowOff>
    </xdr:from>
    <xdr:ext cx="534377" cy="259045"/>
    <xdr:sp macro="" textlink="">
      <xdr:nvSpPr>
        <xdr:cNvPr id="545" name="テキスト ボックス 544"/>
        <xdr:cNvSpPr txBox="1"/>
      </xdr:nvSpPr>
      <xdr:spPr>
        <a:xfrm>
          <a:off x="12547111" y="65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79870</xdr:rowOff>
    </xdr:from>
    <xdr:to>
      <xdr:col>85</xdr:col>
      <xdr:colOff>127000</xdr:colOff>
      <xdr:row>57</xdr:row>
      <xdr:rowOff>111899</xdr:rowOff>
    </xdr:to>
    <xdr:cxnSp macro="">
      <xdr:nvCxnSpPr>
        <xdr:cNvPr id="575" name="直線コネクタ 574"/>
        <xdr:cNvCxnSpPr/>
      </xdr:nvCxnSpPr>
      <xdr:spPr>
        <a:xfrm flipV="1">
          <a:off x="15481300" y="9852520"/>
          <a:ext cx="8382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58242</xdr:rowOff>
    </xdr:from>
    <xdr:to>
      <xdr:col>81</xdr:col>
      <xdr:colOff>50800</xdr:colOff>
      <xdr:row>57</xdr:row>
      <xdr:rowOff>111899</xdr:rowOff>
    </xdr:to>
    <xdr:cxnSp macro="">
      <xdr:nvCxnSpPr>
        <xdr:cNvPr id="578" name="直線コネクタ 577"/>
        <xdr:cNvCxnSpPr/>
      </xdr:nvCxnSpPr>
      <xdr:spPr>
        <a:xfrm>
          <a:off x="14592300" y="9830892"/>
          <a:ext cx="889000" cy="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159347</xdr:rowOff>
    </xdr:from>
    <xdr:to>
      <xdr:col>76</xdr:col>
      <xdr:colOff>114300</xdr:colOff>
      <xdr:row>57</xdr:row>
      <xdr:rowOff>58242</xdr:rowOff>
    </xdr:to>
    <xdr:cxnSp macro="">
      <xdr:nvCxnSpPr>
        <xdr:cNvPr id="581" name="直線コネクタ 580"/>
        <xdr:cNvCxnSpPr/>
      </xdr:nvCxnSpPr>
      <xdr:spPr>
        <a:xfrm>
          <a:off x="13703300" y="9417647"/>
          <a:ext cx="889000" cy="4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159347</xdr:rowOff>
    </xdr:from>
    <xdr:to>
      <xdr:col>71</xdr:col>
      <xdr:colOff>177800</xdr:colOff>
      <xdr:row>55</xdr:row>
      <xdr:rowOff>114694</xdr:rowOff>
    </xdr:to>
    <xdr:cxnSp macro="">
      <xdr:nvCxnSpPr>
        <xdr:cNvPr id="584" name="直線コネクタ 583"/>
        <xdr:cNvCxnSpPr/>
      </xdr:nvCxnSpPr>
      <xdr:spPr>
        <a:xfrm flipV="1">
          <a:off x="12814300" y="9417647"/>
          <a:ext cx="889000" cy="1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29070</xdr:rowOff>
    </xdr:from>
    <xdr:to>
      <xdr:col>85</xdr:col>
      <xdr:colOff>177800</xdr:colOff>
      <xdr:row>57</xdr:row>
      <xdr:rowOff>130670</xdr:rowOff>
    </xdr:to>
    <xdr:sp macro="" textlink="">
      <xdr:nvSpPr>
        <xdr:cNvPr id="594" name="楕円 593"/>
        <xdr:cNvSpPr/>
      </xdr:nvSpPr>
      <xdr:spPr>
        <a:xfrm>
          <a:off x="16268700" y="98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7497</xdr:rowOff>
    </xdr:from>
    <xdr:ext cx="534377" cy="259045"/>
    <xdr:sp macro="" textlink="">
      <xdr:nvSpPr>
        <xdr:cNvPr id="595" name="教育費該当値テキスト"/>
        <xdr:cNvSpPr txBox="1"/>
      </xdr:nvSpPr>
      <xdr:spPr>
        <a:xfrm>
          <a:off x="16370300" y="978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61099</xdr:rowOff>
    </xdr:from>
    <xdr:to>
      <xdr:col>81</xdr:col>
      <xdr:colOff>101600</xdr:colOff>
      <xdr:row>57</xdr:row>
      <xdr:rowOff>162699</xdr:rowOff>
    </xdr:to>
    <xdr:sp macro="" textlink="">
      <xdr:nvSpPr>
        <xdr:cNvPr id="596" name="楕円 595"/>
        <xdr:cNvSpPr/>
      </xdr:nvSpPr>
      <xdr:spPr>
        <a:xfrm>
          <a:off x="15430500" y="98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153826</xdr:rowOff>
    </xdr:from>
    <xdr:ext cx="534377" cy="259045"/>
    <xdr:sp macro="" textlink="">
      <xdr:nvSpPr>
        <xdr:cNvPr id="597" name="テキスト ボックス 596"/>
        <xdr:cNvSpPr txBox="1"/>
      </xdr:nvSpPr>
      <xdr:spPr>
        <a:xfrm>
          <a:off x="15214111" y="99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7442</xdr:rowOff>
    </xdr:from>
    <xdr:to>
      <xdr:col>76</xdr:col>
      <xdr:colOff>165100</xdr:colOff>
      <xdr:row>57</xdr:row>
      <xdr:rowOff>109042</xdr:rowOff>
    </xdr:to>
    <xdr:sp macro="" textlink="">
      <xdr:nvSpPr>
        <xdr:cNvPr id="598" name="楕円 597"/>
        <xdr:cNvSpPr/>
      </xdr:nvSpPr>
      <xdr:spPr>
        <a:xfrm>
          <a:off x="14541500" y="97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125569</xdr:rowOff>
    </xdr:from>
    <xdr:ext cx="534377" cy="259045"/>
    <xdr:sp macro="" textlink="">
      <xdr:nvSpPr>
        <xdr:cNvPr id="599" name="テキスト ボックス 598"/>
        <xdr:cNvSpPr txBox="1"/>
      </xdr:nvSpPr>
      <xdr:spPr>
        <a:xfrm>
          <a:off x="14325111" y="95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108547</xdr:rowOff>
    </xdr:from>
    <xdr:to>
      <xdr:col>72</xdr:col>
      <xdr:colOff>38100</xdr:colOff>
      <xdr:row>55</xdr:row>
      <xdr:rowOff>38697</xdr:rowOff>
    </xdr:to>
    <xdr:sp macro="" textlink="">
      <xdr:nvSpPr>
        <xdr:cNvPr id="600" name="楕円 599"/>
        <xdr:cNvSpPr/>
      </xdr:nvSpPr>
      <xdr:spPr>
        <a:xfrm>
          <a:off x="13652500" y="936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55224</xdr:rowOff>
    </xdr:from>
    <xdr:ext cx="534377" cy="259045"/>
    <xdr:sp macro="" textlink="">
      <xdr:nvSpPr>
        <xdr:cNvPr id="601" name="テキスト ボックス 600"/>
        <xdr:cNvSpPr txBox="1"/>
      </xdr:nvSpPr>
      <xdr:spPr>
        <a:xfrm>
          <a:off x="13436111" y="91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63894</xdr:rowOff>
    </xdr:from>
    <xdr:to>
      <xdr:col>67</xdr:col>
      <xdr:colOff>101600</xdr:colOff>
      <xdr:row>55</xdr:row>
      <xdr:rowOff>165494</xdr:rowOff>
    </xdr:to>
    <xdr:sp macro="" textlink="">
      <xdr:nvSpPr>
        <xdr:cNvPr id="602" name="楕円 601"/>
        <xdr:cNvSpPr/>
      </xdr:nvSpPr>
      <xdr:spPr>
        <a:xfrm>
          <a:off x="12763500" y="949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10571</xdr:rowOff>
    </xdr:from>
    <xdr:ext cx="534377" cy="259045"/>
    <xdr:sp macro="" textlink="">
      <xdr:nvSpPr>
        <xdr:cNvPr id="603" name="テキスト ボックス 602"/>
        <xdr:cNvSpPr txBox="1"/>
      </xdr:nvSpPr>
      <xdr:spPr>
        <a:xfrm>
          <a:off x="12547111" y="926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51895</xdr:rowOff>
    </xdr:from>
    <xdr:to>
      <xdr:col>85</xdr:col>
      <xdr:colOff>127000</xdr:colOff>
      <xdr:row>78</xdr:row>
      <xdr:rowOff>84973</xdr:rowOff>
    </xdr:to>
    <xdr:cxnSp macro="">
      <xdr:nvCxnSpPr>
        <xdr:cNvPr id="630" name="直線コネクタ 629"/>
        <xdr:cNvCxnSpPr/>
      </xdr:nvCxnSpPr>
      <xdr:spPr>
        <a:xfrm>
          <a:off x="15481300" y="13424995"/>
          <a:ext cx="838200" cy="3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27504</xdr:rowOff>
    </xdr:from>
    <xdr:to>
      <xdr:col>81</xdr:col>
      <xdr:colOff>50800</xdr:colOff>
      <xdr:row>78</xdr:row>
      <xdr:rowOff>51895</xdr:rowOff>
    </xdr:to>
    <xdr:cxnSp macro="">
      <xdr:nvCxnSpPr>
        <xdr:cNvPr id="633" name="直線コネクタ 632"/>
        <xdr:cNvCxnSpPr/>
      </xdr:nvCxnSpPr>
      <xdr:spPr>
        <a:xfrm>
          <a:off x="14592300" y="13400604"/>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27504</xdr:rowOff>
    </xdr:from>
    <xdr:to>
      <xdr:col>76</xdr:col>
      <xdr:colOff>114300</xdr:colOff>
      <xdr:row>78</xdr:row>
      <xdr:rowOff>122830</xdr:rowOff>
    </xdr:to>
    <xdr:cxnSp macro="">
      <xdr:nvCxnSpPr>
        <xdr:cNvPr id="636" name="直線コネクタ 635"/>
        <xdr:cNvCxnSpPr/>
      </xdr:nvCxnSpPr>
      <xdr:spPr>
        <a:xfrm flipV="1">
          <a:off x="13703300" y="1340060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122830</xdr:rowOff>
    </xdr:from>
    <xdr:to>
      <xdr:col>71</xdr:col>
      <xdr:colOff>177800</xdr:colOff>
      <xdr:row>78</xdr:row>
      <xdr:rowOff>134648</xdr:rowOff>
    </xdr:to>
    <xdr:cxnSp macro="">
      <xdr:nvCxnSpPr>
        <xdr:cNvPr id="639" name="直線コネクタ 638"/>
        <xdr:cNvCxnSpPr/>
      </xdr:nvCxnSpPr>
      <xdr:spPr>
        <a:xfrm flipV="1">
          <a:off x="12814300" y="13495930"/>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34173</xdr:rowOff>
    </xdr:from>
    <xdr:to>
      <xdr:col>85</xdr:col>
      <xdr:colOff>177800</xdr:colOff>
      <xdr:row>78</xdr:row>
      <xdr:rowOff>135773</xdr:rowOff>
    </xdr:to>
    <xdr:sp macro="" textlink="">
      <xdr:nvSpPr>
        <xdr:cNvPr id="649" name="楕円 648"/>
        <xdr:cNvSpPr/>
      </xdr:nvSpPr>
      <xdr:spPr>
        <a:xfrm>
          <a:off x="16268700" y="13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1095</xdr:rowOff>
    </xdr:from>
    <xdr:to>
      <xdr:col>81</xdr:col>
      <xdr:colOff>101600</xdr:colOff>
      <xdr:row>78</xdr:row>
      <xdr:rowOff>102695</xdr:rowOff>
    </xdr:to>
    <xdr:sp macro="" textlink="">
      <xdr:nvSpPr>
        <xdr:cNvPr id="651" name="楕円 650"/>
        <xdr:cNvSpPr/>
      </xdr:nvSpPr>
      <xdr:spPr>
        <a:xfrm>
          <a:off x="15430500" y="1337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119222</xdr:rowOff>
    </xdr:from>
    <xdr:ext cx="469744" cy="259045"/>
    <xdr:sp macro="" textlink="">
      <xdr:nvSpPr>
        <xdr:cNvPr id="652" name="テキスト ボックス 651"/>
        <xdr:cNvSpPr txBox="1"/>
      </xdr:nvSpPr>
      <xdr:spPr>
        <a:xfrm>
          <a:off x="15246428" y="131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148154</xdr:rowOff>
    </xdr:from>
    <xdr:to>
      <xdr:col>76</xdr:col>
      <xdr:colOff>165100</xdr:colOff>
      <xdr:row>78</xdr:row>
      <xdr:rowOff>78304</xdr:rowOff>
    </xdr:to>
    <xdr:sp macro="" textlink="">
      <xdr:nvSpPr>
        <xdr:cNvPr id="653" name="楕円 652"/>
        <xdr:cNvSpPr/>
      </xdr:nvSpPr>
      <xdr:spPr>
        <a:xfrm>
          <a:off x="14541500" y="133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94831</xdr:rowOff>
    </xdr:from>
    <xdr:ext cx="469744" cy="259045"/>
    <xdr:sp macro="" textlink="">
      <xdr:nvSpPr>
        <xdr:cNvPr id="654" name="テキスト ボックス 653"/>
        <xdr:cNvSpPr txBox="1"/>
      </xdr:nvSpPr>
      <xdr:spPr>
        <a:xfrm>
          <a:off x="14357428" y="1312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72030</xdr:rowOff>
    </xdr:from>
    <xdr:to>
      <xdr:col>72</xdr:col>
      <xdr:colOff>38100</xdr:colOff>
      <xdr:row>79</xdr:row>
      <xdr:rowOff>2180</xdr:rowOff>
    </xdr:to>
    <xdr:sp macro="" textlink="">
      <xdr:nvSpPr>
        <xdr:cNvPr id="655" name="楕円 654"/>
        <xdr:cNvSpPr/>
      </xdr:nvSpPr>
      <xdr:spPr>
        <a:xfrm>
          <a:off x="13652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164757</xdr:rowOff>
    </xdr:from>
    <xdr:ext cx="378565" cy="259045"/>
    <xdr:sp macro="" textlink="">
      <xdr:nvSpPr>
        <xdr:cNvPr id="656" name="テキスト ボックス 655"/>
        <xdr:cNvSpPr txBox="1"/>
      </xdr:nvSpPr>
      <xdr:spPr>
        <a:xfrm>
          <a:off x="13514017" y="1353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83848</xdr:rowOff>
    </xdr:from>
    <xdr:to>
      <xdr:col>67</xdr:col>
      <xdr:colOff>101600</xdr:colOff>
      <xdr:row>79</xdr:row>
      <xdr:rowOff>13998</xdr:rowOff>
    </xdr:to>
    <xdr:sp macro="" textlink="">
      <xdr:nvSpPr>
        <xdr:cNvPr id="657" name="楕円 656"/>
        <xdr:cNvSpPr/>
      </xdr:nvSpPr>
      <xdr:spPr>
        <a:xfrm>
          <a:off x="12763500" y="134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5125</xdr:rowOff>
    </xdr:from>
    <xdr:ext cx="378565" cy="259045"/>
    <xdr:sp macro="" textlink="">
      <xdr:nvSpPr>
        <xdr:cNvPr id="658" name="テキスト ボックス 657"/>
        <xdr:cNvSpPr txBox="1"/>
      </xdr:nvSpPr>
      <xdr:spPr>
        <a:xfrm>
          <a:off x="12625017" y="1354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9838</xdr:rowOff>
    </xdr:from>
    <xdr:to>
      <xdr:col>85</xdr:col>
      <xdr:colOff>127000</xdr:colOff>
      <xdr:row>95</xdr:row>
      <xdr:rowOff>51591</xdr:rowOff>
    </xdr:to>
    <xdr:cxnSp macro="">
      <xdr:nvCxnSpPr>
        <xdr:cNvPr id="689" name="直線コネクタ 688"/>
        <xdr:cNvCxnSpPr/>
      </xdr:nvCxnSpPr>
      <xdr:spPr>
        <a:xfrm flipV="1">
          <a:off x="15481300" y="16297588"/>
          <a:ext cx="8382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51591</xdr:rowOff>
    </xdr:from>
    <xdr:to>
      <xdr:col>81</xdr:col>
      <xdr:colOff>50800</xdr:colOff>
      <xdr:row>95</xdr:row>
      <xdr:rowOff>54482</xdr:rowOff>
    </xdr:to>
    <xdr:cxnSp macro="">
      <xdr:nvCxnSpPr>
        <xdr:cNvPr id="692" name="直線コネクタ 691"/>
        <xdr:cNvCxnSpPr/>
      </xdr:nvCxnSpPr>
      <xdr:spPr>
        <a:xfrm flipV="1">
          <a:off x="14592300" y="16339341"/>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54482</xdr:rowOff>
    </xdr:from>
    <xdr:to>
      <xdr:col>76</xdr:col>
      <xdr:colOff>114300</xdr:colOff>
      <xdr:row>95</xdr:row>
      <xdr:rowOff>57372</xdr:rowOff>
    </xdr:to>
    <xdr:cxnSp macro="">
      <xdr:nvCxnSpPr>
        <xdr:cNvPr id="695" name="直線コネクタ 694"/>
        <xdr:cNvCxnSpPr/>
      </xdr:nvCxnSpPr>
      <xdr:spPr>
        <a:xfrm flipV="1">
          <a:off x="13703300" y="1634223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57372</xdr:rowOff>
    </xdr:from>
    <xdr:to>
      <xdr:col>71</xdr:col>
      <xdr:colOff>177800</xdr:colOff>
      <xdr:row>95</xdr:row>
      <xdr:rowOff>78239</xdr:rowOff>
    </xdr:to>
    <xdr:cxnSp macro="">
      <xdr:nvCxnSpPr>
        <xdr:cNvPr id="698" name="直線コネクタ 697"/>
        <xdr:cNvCxnSpPr/>
      </xdr:nvCxnSpPr>
      <xdr:spPr>
        <a:xfrm flipV="1">
          <a:off x="12814300" y="16345122"/>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130488</xdr:rowOff>
    </xdr:from>
    <xdr:to>
      <xdr:col>85</xdr:col>
      <xdr:colOff>177800</xdr:colOff>
      <xdr:row>95</xdr:row>
      <xdr:rowOff>60638</xdr:rowOff>
    </xdr:to>
    <xdr:sp macro="" textlink="">
      <xdr:nvSpPr>
        <xdr:cNvPr id="708" name="楕円 707"/>
        <xdr:cNvSpPr/>
      </xdr:nvSpPr>
      <xdr:spPr>
        <a:xfrm>
          <a:off x="16268700" y="162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153365</xdr:rowOff>
    </xdr:from>
    <xdr:ext cx="534377" cy="259045"/>
    <xdr:sp macro="" textlink="">
      <xdr:nvSpPr>
        <xdr:cNvPr id="709" name="公債費該当値テキスト"/>
        <xdr:cNvSpPr txBox="1"/>
      </xdr:nvSpPr>
      <xdr:spPr>
        <a:xfrm>
          <a:off x="16370300" y="1609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791</xdr:rowOff>
    </xdr:from>
    <xdr:to>
      <xdr:col>81</xdr:col>
      <xdr:colOff>101600</xdr:colOff>
      <xdr:row>95</xdr:row>
      <xdr:rowOff>102391</xdr:rowOff>
    </xdr:to>
    <xdr:sp macro="" textlink="">
      <xdr:nvSpPr>
        <xdr:cNvPr id="710" name="楕円 709"/>
        <xdr:cNvSpPr/>
      </xdr:nvSpPr>
      <xdr:spPr>
        <a:xfrm>
          <a:off x="15430500" y="1628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118918</xdr:rowOff>
    </xdr:from>
    <xdr:ext cx="534377" cy="259045"/>
    <xdr:sp macro="" textlink="">
      <xdr:nvSpPr>
        <xdr:cNvPr id="711" name="テキスト ボックス 710"/>
        <xdr:cNvSpPr txBox="1"/>
      </xdr:nvSpPr>
      <xdr:spPr>
        <a:xfrm>
          <a:off x="15214111" y="1606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3682</xdr:rowOff>
    </xdr:from>
    <xdr:to>
      <xdr:col>76</xdr:col>
      <xdr:colOff>165100</xdr:colOff>
      <xdr:row>95</xdr:row>
      <xdr:rowOff>105282</xdr:rowOff>
    </xdr:to>
    <xdr:sp macro="" textlink="">
      <xdr:nvSpPr>
        <xdr:cNvPr id="712" name="楕円 711"/>
        <xdr:cNvSpPr/>
      </xdr:nvSpPr>
      <xdr:spPr>
        <a:xfrm>
          <a:off x="14541500" y="1629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121809</xdr:rowOff>
    </xdr:from>
    <xdr:ext cx="534377" cy="259045"/>
    <xdr:sp macro="" textlink="">
      <xdr:nvSpPr>
        <xdr:cNvPr id="713" name="テキスト ボックス 712"/>
        <xdr:cNvSpPr txBox="1"/>
      </xdr:nvSpPr>
      <xdr:spPr>
        <a:xfrm>
          <a:off x="14325111" y="160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6572</xdr:rowOff>
    </xdr:from>
    <xdr:to>
      <xdr:col>72</xdr:col>
      <xdr:colOff>38100</xdr:colOff>
      <xdr:row>95</xdr:row>
      <xdr:rowOff>108172</xdr:rowOff>
    </xdr:to>
    <xdr:sp macro="" textlink="">
      <xdr:nvSpPr>
        <xdr:cNvPr id="714" name="楕円 713"/>
        <xdr:cNvSpPr/>
      </xdr:nvSpPr>
      <xdr:spPr>
        <a:xfrm>
          <a:off x="13652500" y="162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124699</xdr:rowOff>
    </xdr:from>
    <xdr:ext cx="534377" cy="259045"/>
    <xdr:sp macro="" textlink="">
      <xdr:nvSpPr>
        <xdr:cNvPr id="715" name="テキスト ボックス 714"/>
        <xdr:cNvSpPr txBox="1"/>
      </xdr:nvSpPr>
      <xdr:spPr>
        <a:xfrm>
          <a:off x="13436111" y="1606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27439</xdr:rowOff>
    </xdr:from>
    <xdr:to>
      <xdr:col>67</xdr:col>
      <xdr:colOff>101600</xdr:colOff>
      <xdr:row>95</xdr:row>
      <xdr:rowOff>129039</xdr:rowOff>
    </xdr:to>
    <xdr:sp macro="" textlink="">
      <xdr:nvSpPr>
        <xdr:cNvPr id="716" name="楕円 715"/>
        <xdr:cNvSpPr/>
      </xdr:nvSpPr>
      <xdr:spPr>
        <a:xfrm>
          <a:off x="12763500" y="163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145566</xdr:rowOff>
    </xdr:from>
    <xdr:ext cx="534377" cy="259045"/>
    <xdr:sp macro="" textlink="">
      <xdr:nvSpPr>
        <xdr:cNvPr id="717" name="テキスト ボックス 716"/>
        <xdr:cNvSpPr txBox="1"/>
      </xdr:nvSpPr>
      <xdr:spPr>
        <a:xfrm>
          <a:off x="12547111" y="160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・本市の目的別住民一人当たりのコストは、議会費や衛生費、消防費が類似団体内平均を下回ったものの、商工費は類似団体平均を大きく上回り、土木費も同様に類似団体内平均を上回った。</a:t>
          </a:r>
        </a:p>
        <a:p>
          <a:r>
            <a:rPr kumimoji="1" lang="ja-JP" altLang="en-US" sz="1300">
              <a:latin typeface="ＭＳ Ｐゴシック" panose="020B0600070205080204" pitchFamily="50" charset="-128"/>
              <a:ea typeface="ＭＳ Ｐゴシック" panose="020B0600070205080204" pitchFamily="50" charset="-128"/>
            </a:rPr>
            <a:t>・商工費は商工業振興対策として継続的に行っている中小企業への制度融資に加え、令和２年度に新型コロナウイルス感染症の影響を受けた中小企業に対する融資を新設したことに伴い、令和２年度から引継ぎ、類似団体内平均を大きく上回ったが、中小企業の返済が進んできており、前年度と比較し減少となっており、今後も減少していく。</a:t>
          </a:r>
        </a:p>
        <a:p>
          <a:r>
            <a:rPr kumimoji="1" lang="ja-JP" altLang="en-US" sz="1300">
              <a:latin typeface="ＭＳ Ｐゴシック" panose="020B0600070205080204" pitchFamily="50" charset="-128"/>
              <a:ea typeface="ＭＳ Ｐゴシック" panose="020B0600070205080204" pitchFamily="50" charset="-128"/>
            </a:rPr>
            <a:t>・土木費は、小坂田公園の更新整備事業が一段落したことに伴い、事業費が前年度から大きく減少し、類似団体との乖離幅は減少した。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・公債費は、長期債の元利償還金が増加したことに伴い住民一人当たりのコストも増加し、前年度と比較し類似団体平均額からの乖離幅が大きくなった。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令和５年度の財政調整基金残高は、国の財政措置を効果的に活用したことなどに伴い前年度より増加し、依然として本市が財政規律としている標準財政規模の２０％を上回る水準を保っている。</a:t>
          </a:r>
        </a:p>
        <a:p>
          <a:r>
            <a:rPr kumimoji="1" lang="ja-JP" altLang="en-US" sz="1400">
              <a:latin typeface="ＭＳ ゴシック" pitchFamily="49" charset="-128"/>
              <a:ea typeface="ＭＳ ゴシック" pitchFamily="49" charset="-128"/>
            </a:rPr>
            <a:t>　実質単年度収支は、財政調整基金等への積立などの影響により、前年度から１．３ポイント改善し、黒字となった。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令和５年度は全会計が黒字で、介護保険事業特別会計や水道事業会計や下水道事業会計の黒字額が前年度に比べ増加していることから、連結ベースの黒字額についても増加した。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道路整備事業等により、元利償還金が増加し、実質公債費比率の分子は前年度に比べ１６６百万円増加し、１，２２８百万円となった。</a:t>
          </a:r>
        </a:p>
        <a:p>
          <a:r>
            <a:rPr kumimoji="1" lang="ja-JP" altLang="en-US" sz="1400">
              <a:latin typeface="ＭＳ ゴシック" pitchFamily="49" charset="-128"/>
              <a:ea typeface="ＭＳ ゴシック" pitchFamily="49" charset="-128"/>
            </a:rPr>
            <a:t>　今後は、公共施設の長寿命化改修などにより元利償還金の増加が見込まれることから、中長期的に地方債残高に目標値を設定することにより、公債費の減少を意識した財政運営を行う。</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長野県塩尻市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当に係る地方債の現在高により将来負担額が１，１０３百万円減少したものの、基準財政需要額算入見込額が１，３０９百万円減少したことなどにより、将来負担比率の分子は前年度に比べ５６９百万円増加し、１，２１２百万円となった。</a:t>
          </a:r>
        </a:p>
        <a:p>
          <a:r>
            <a:rPr kumimoji="1" lang="ja-JP" altLang="en-US" sz="1400">
              <a:latin typeface="ＭＳ ゴシック" pitchFamily="49" charset="-128"/>
              <a:ea typeface="ＭＳ ゴシック" pitchFamily="49" charset="-128"/>
            </a:rPr>
            <a:t>　今後も、中長期的に地方債残高に目標値を設定することにより、公債費の減少を意識した財政運営を行う。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長野県塩尻市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財政調整基金残高が２９９百万円増加したことに加え、基金運用益などによりその他特定目的基金についても増加したことから、基金全体では、８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９７１百万円となった。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本市が財政規律としている財政調整基金残高３０億円を堅持するため、財政計画に基づいた健全な財政運営を図る。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合併振興基金などの特定目的基金については、基金造成の目的を達成するため、引き続き計画的な運用や取り崩しに努める。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・合併振興基金：合併後の地域振興施策の推進を図るために要する費用の財源に充てる。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・公共施設等整備基金：公共施設等の長寿命化、統廃合、除却等に関する事業の推進並びに公共施設等の計画的な更新及び活用に要する費用の財源に充てる。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・未来につなぐ医療確保基金：産科医療に従事する医師の確保その他の地域医療の充実を図るために要する費用の財源に充てる。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・森林環境保全基金：森林の保全及び森林の有する公益的機能の維持増進を図るために要する費用の財源に充てる。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・知恵の交流基金：市民交流センターの施設、設備等の充実及び当該施設が目指す知恵の交流を通じた人づくりの推進を図るために要する費用の財源に充てる。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・合併振興基金：合併目的に資する事業に充当するため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千円取り崩しを行ったこと等により減額となった。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・公共施設等整備基金：教育文化施設整備基金、道路施設整備基金、市営住宅整備基金、土地開発基金を統合し、新設した。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・未来につなぐ医療確保基金：医学生への奨学資金貸与事業に充当するため、取り崩しを行い減額となった。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・森林環境保全基金：森林環境保全に資する事業に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千円取り崩しを行ったこと等により減額となった。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・合併振興基金：新市建設計画に位置付けられたソフト事業に充当するため、計画的な取り崩しを予定している。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・公共施設等整備基金：公共施設の長寿命化や学校の大規模改修などに向け、運用益を積み立て残高確保を図る。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・未来につなぐ医療確保基金：医学生への奨学資金貸与事業に充当するため、計画的な取り崩しを予定している。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・森林環境保全基金及び知恵の交流基金：過去に受けたふるさと寄付金分については、寄付者の意向に沿った事業に充当するため、計画的な取り崩しを予定している。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・前年度決算剰余金の積立や運用による利子積立を加えたため増加した。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には人口減少などにより市税や地方交付税など一般財源の確保が難しくなるとともに、高齢人口の増加や金利上昇などにより義務的経費が増加傾向で推移することが見込まれることから、将来にわたり持続可能な財政運営を行うため、標準財政規模の２割程度（３０億円）確保を財政規律とし、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基金運用益の積み立てにより微増した。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臨時財政対策債の償還に充当するため、計画的な取り崩しを予定している。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33280447</v>
      </c>
      <c r="BO4" s="449"/>
      <c r="BP4" s="449"/>
      <c r="BQ4" s="449"/>
      <c r="BR4" s="449"/>
      <c r="BS4" s="449"/>
      <c r="BT4" s="449"/>
      <c r="BU4" s="450"/>
      <c r="BV4" s="448">
        <v>34862534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2.5</v>
      </c>
      <c r="CU4" s="589"/>
      <c r="CV4" s="589"/>
      <c r="CW4" s="589"/>
      <c r="CX4" s="589"/>
      <c r="CY4" s="589"/>
      <c r="CZ4" s="589"/>
      <c r="DA4" s="590"/>
      <c r="DB4" s="588">
        <v>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32709082</v>
      </c>
      <c r="BO5" s="420"/>
      <c r="BP5" s="420"/>
      <c r="BQ5" s="420"/>
      <c r="BR5" s="420"/>
      <c r="BS5" s="420"/>
      <c r="BT5" s="420"/>
      <c r="BU5" s="421"/>
      <c r="BV5" s="419">
        <v>34160656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571365</v>
      </c>
      <c r="BO6" s="420"/>
      <c r="BP6" s="420"/>
      <c r="BQ6" s="420"/>
      <c r="BR6" s="420"/>
      <c r="BS6" s="420"/>
      <c r="BT6" s="420"/>
      <c r="BU6" s="421"/>
      <c r="BV6" s="419">
        <v>701878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128050</v>
      </c>
      <c r="BO7" s="420"/>
      <c r="BP7" s="420"/>
      <c r="BQ7" s="420"/>
      <c r="BR7" s="420"/>
      <c r="BS7" s="420"/>
      <c r="BT7" s="420"/>
      <c r="BU7" s="421"/>
      <c r="BV7" s="419">
        <v>160973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18091110</v>
      </c>
      <c r="CU7" s="420"/>
      <c r="CV7" s="420"/>
      <c r="CW7" s="420"/>
      <c r="CX7" s="420"/>
      <c r="CY7" s="420"/>
      <c r="CZ7" s="420"/>
      <c r="DA7" s="421"/>
      <c r="DB7" s="419">
        <v>17814732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443315</v>
      </c>
      <c r="BO8" s="420"/>
      <c r="BP8" s="420"/>
      <c r="BQ8" s="420"/>
      <c r="BR8" s="420"/>
      <c r="BS8" s="420"/>
      <c r="BT8" s="420"/>
      <c r="BU8" s="421"/>
      <c r="BV8" s="419">
        <v>540905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67241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-97590</v>
      </c>
      <c r="BO9" s="420"/>
      <c r="BP9" s="420"/>
      <c r="BQ9" s="420"/>
      <c r="BR9" s="420"/>
      <c r="BS9" s="420"/>
      <c r="BT9" s="420"/>
      <c r="BU9" s="421"/>
      <c r="BV9" s="419">
        <v>-642381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13.4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67135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299393</v>
      </c>
      <c r="BO10" s="420"/>
      <c r="BP10" s="420"/>
      <c r="BQ10" s="420"/>
      <c r="BR10" s="420"/>
      <c r="BS10" s="420"/>
      <c r="BT10" s="420"/>
      <c r="BU10" s="421"/>
      <c r="BV10" s="419">
        <v>603106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65623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64170</v>
      </c>
      <c r="S13" s="507"/>
      <c r="T13" s="507"/>
      <c r="U13" s="507"/>
      <c r="V13" s="508"/>
      <c r="W13" s="509" t="s">
        <v>131</v>
      </c>
      <c r="X13" s="405"/>
      <c r="Y13" s="405"/>
      <c r="Z13" s="405"/>
      <c r="AA13" s="405"/>
      <c r="AB13" s="406"/>
      <c r="AC13" s="372">
        <v>2593</v>
      </c>
      <c r="AD13" s="373"/>
      <c r="AE13" s="373"/>
      <c r="AF13" s="373"/>
      <c r="AG13" s="374"/>
      <c r="AH13" s="372">
        <v>2729</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201803</v>
      </c>
      <c r="BO13" s="420"/>
      <c r="BP13" s="420"/>
      <c r="BQ13" s="420"/>
      <c r="BR13" s="420"/>
      <c r="BS13" s="420"/>
      <c r="BT13" s="420"/>
      <c r="BU13" s="421"/>
      <c r="BV13" s="419">
        <v>-39275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6.8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66118</v>
      </c>
      <c r="S14" s="507"/>
      <c r="T14" s="507"/>
      <c r="U14" s="507"/>
      <c r="V14" s="508"/>
      <c r="W14" s="510"/>
      <c r="X14" s="408"/>
      <c r="Y14" s="408"/>
      <c r="Z14" s="408"/>
      <c r="AA14" s="408"/>
      <c r="AB14" s="409"/>
      <c r="AC14" s="499">
        <v>7.4</v>
      </c>
      <c r="AD14" s="500"/>
      <c r="AE14" s="500"/>
      <c r="AF14" s="500"/>
      <c r="AG14" s="501"/>
      <c r="AH14" s="499">
        <v>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7.8</v>
      </c>
      <c r="CU14" s="517"/>
      <c r="CV14" s="517"/>
      <c r="CW14" s="517"/>
      <c r="CX14" s="517"/>
      <c r="CY14" s="517"/>
      <c r="CZ14" s="517"/>
      <c r="DA14" s="518"/>
      <c r="DB14" s="516">
        <v>4.2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64767</v>
      </c>
      <c r="S15" s="507"/>
      <c r="T15" s="507"/>
      <c r="U15" s="507"/>
      <c r="V15" s="508"/>
      <c r="W15" s="509" t="s">
        <v>137</v>
      </c>
      <c r="X15" s="405"/>
      <c r="Y15" s="405"/>
      <c r="Z15" s="405"/>
      <c r="AA15" s="405"/>
      <c r="AB15" s="406"/>
      <c r="AC15" s="372">
        <v>11869</v>
      </c>
      <c r="AD15" s="373"/>
      <c r="AE15" s="373"/>
      <c r="AF15" s="373"/>
      <c r="AG15" s="374"/>
      <c r="AH15" s="372">
        <v>11832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9644014</v>
      </c>
      <c r="BO15" s="449"/>
      <c r="BP15" s="449"/>
      <c r="BQ15" s="449"/>
      <c r="BR15" s="449"/>
      <c r="BS15" s="449"/>
      <c r="BT15" s="449"/>
      <c r="BU15" s="450"/>
      <c r="BV15" s="448">
        <v>9404794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33.700000000000003</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15413630</v>
      </c>
      <c r="BO16" s="420"/>
      <c r="BP16" s="420"/>
      <c r="BQ16" s="420"/>
      <c r="BR16" s="420"/>
      <c r="BS16" s="420"/>
      <c r="BT16" s="420"/>
      <c r="BU16" s="421"/>
      <c r="BV16" s="419">
        <v>15015704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20736</v>
      </c>
      <c r="AD17" s="373"/>
      <c r="AE17" s="373"/>
      <c r="AF17" s="373"/>
      <c r="AG17" s="374"/>
      <c r="AH17" s="372">
        <v>20716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12170876</v>
      </c>
      <c r="BO17" s="420"/>
      <c r="BP17" s="420"/>
      <c r="BQ17" s="420"/>
      <c r="BR17" s="420"/>
      <c r="BS17" s="420"/>
      <c r="BT17" s="420"/>
      <c r="BU17" s="421"/>
      <c r="BV17" s="419">
        <v>11860371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289.98</v>
      </c>
      <c r="M18" s="472"/>
      <c r="N18" s="472"/>
      <c r="O18" s="472"/>
      <c r="P18" s="472"/>
      <c r="Q18" s="472"/>
      <c r="R18" s="473"/>
      <c r="S18" s="473"/>
      <c r="T18" s="473"/>
      <c r="U18" s="473"/>
      <c r="V18" s="474"/>
      <c r="W18" s="490"/>
      <c r="X18" s="491"/>
      <c r="Y18" s="491"/>
      <c r="Z18" s="491"/>
      <c r="AA18" s="491"/>
      <c r="AB18" s="515"/>
      <c r="AC18" s="389">
        <v>58.9</v>
      </c>
      <c r="AD18" s="390"/>
      <c r="AE18" s="390"/>
      <c r="AF18" s="390"/>
      <c r="AG18" s="475"/>
      <c r="AH18" s="389">
        <v>58.7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16932082</v>
      </c>
      <c r="BO18" s="420"/>
      <c r="BP18" s="420"/>
      <c r="BQ18" s="420"/>
      <c r="BR18" s="420"/>
      <c r="BS18" s="420"/>
      <c r="BT18" s="420"/>
      <c r="BU18" s="421"/>
      <c r="BV18" s="419">
        <v>16566343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21412472</v>
      </c>
      <c r="BO19" s="420"/>
      <c r="BP19" s="420"/>
      <c r="BQ19" s="420"/>
      <c r="BR19" s="420"/>
      <c r="BS19" s="420"/>
      <c r="BT19" s="420"/>
      <c r="BU19" s="421"/>
      <c r="BV19" s="419">
        <v>21903007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27997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27475420</v>
      </c>
      <c r="BO22" s="449"/>
      <c r="BP22" s="449"/>
      <c r="BQ22" s="449"/>
      <c r="BR22" s="449"/>
      <c r="BS22" s="449"/>
      <c r="BT22" s="449"/>
      <c r="BU22" s="450"/>
      <c r="BV22" s="448">
        <v>28578499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16981774</v>
      </c>
      <c r="BO23" s="420"/>
      <c r="BP23" s="420"/>
      <c r="BQ23" s="420"/>
      <c r="BR23" s="420"/>
      <c r="BS23" s="420"/>
      <c r="BT23" s="420"/>
      <c r="BU23" s="421"/>
      <c r="BV23" s="419">
        <v>17329484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9140</v>
      </c>
      <c r="R24" s="373"/>
      <c r="S24" s="373"/>
      <c r="T24" s="373"/>
      <c r="U24" s="373"/>
      <c r="V24" s="374"/>
      <c r="W24" s="462"/>
      <c r="X24" s="399"/>
      <c r="Y24" s="400"/>
      <c r="Z24" s="375" t="s">
        <v>162</v>
      </c>
      <c r="AA24" s="376"/>
      <c r="AB24" s="376"/>
      <c r="AC24" s="376"/>
      <c r="AD24" s="376"/>
      <c r="AE24" s="376"/>
      <c r="AF24" s="376"/>
      <c r="AG24" s="377"/>
      <c r="AH24" s="372">
        <v>490</v>
      </c>
      <c r="AI24" s="373"/>
      <c r="AJ24" s="373"/>
      <c r="AK24" s="373"/>
      <c r="AL24" s="374"/>
      <c r="AM24" s="372">
        <v>1452850</v>
      </c>
      <c r="AN24" s="373"/>
      <c r="AO24" s="373"/>
      <c r="AP24" s="373"/>
      <c r="AQ24" s="373"/>
      <c r="AR24" s="374"/>
      <c r="AS24" s="372">
        <v>2965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15668133</v>
      </c>
      <c r="BO24" s="420"/>
      <c r="BP24" s="420"/>
      <c r="BQ24" s="420"/>
      <c r="BR24" s="420"/>
      <c r="BS24" s="420"/>
      <c r="BT24" s="420"/>
      <c r="BU24" s="421"/>
      <c r="BV24" s="419">
        <v>15755087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7560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3251953</v>
      </c>
      <c r="BO25" s="449"/>
      <c r="BP25" s="449"/>
      <c r="BQ25" s="449"/>
      <c r="BR25" s="449"/>
      <c r="BS25" s="449"/>
      <c r="BT25" s="449"/>
      <c r="BU25" s="450"/>
      <c r="BV25" s="448">
        <v>3932343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6310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39214</v>
      </c>
      <c r="AN26" s="373"/>
      <c r="AO26" s="373"/>
      <c r="AP26" s="373"/>
      <c r="AQ26" s="373"/>
      <c r="AR26" s="374"/>
      <c r="AS26" s="372">
        <v>2801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4880</v>
      </c>
      <c r="R27" s="373"/>
      <c r="S27" s="373"/>
      <c r="T27" s="373"/>
      <c r="U27" s="373"/>
      <c r="V27" s="374"/>
      <c r="W27" s="462"/>
      <c r="X27" s="399"/>
      <c r="Y27" s="400"/>
      <c r="Z27" s="375" t="s">
        <v>171</v>
      </c>
      <c r="AA27" s="376"/>
      <c r="AB27" s="376"/>
      <c r="AC27" s="376"/>
      <c r="AD27" s="376"/>
      <c r="AE27" s="376"/>
      <c r="AF27" s="376"/>
      <c r="AG27" s="377"/>
      <c r="AH27" s="372">
        <v>3</v>
      </c>
      <c r="AI27" s="373"/>
      <c r="AJ27" s="373"/>
      <c r="AK27" s="373"/>
      <c r="AL27" s="374"/>
      <c r="AM27" s="372">
        <v>12423</v>
      </c>
      <c r="AN27" s="373"/>
      <c r="AO27" s="373"/>
      <c r="AP27" s="373"/>
      <c r="AQ27" s="373"/>
      <c r="AR27" s="374"/>
      <c r="AS27" s="372">
        <v>4141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v>7685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4250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5350264</v>
      </c>
      <c r="BO28" s="449"/>
      <c r="BP28" s="449"/>
      <c r="BQ28" s="449"/>
      <c r="BR28" s="449"/>
      <c r="BS28" s="449"/>
      <c r="BT28" s="449"/>
      <c r="BU28" s="450"/>
      <c r="BV28" s="448">
        <v>5050871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4020</v>
      </c>
      <c r="R29" s="373"/>
      <c r="S29" s="373"/>
      <c r="T29" s="373"/>
      <c r="U29" s="373"/>
      <c r="V29" s="374"/>
      <c r="W29" s="463"/>
      <c r="X29" s="464"/>
      <c r="Y29" s="465"/>
      <c r="Z29" s="375" t="s">
        <v>177</v>
      </c>
      <c r="AA29" s="376"/>
      <c r="AB29" s="376"/>
      <c r="AC29" s="376"/>
      <c r="AD29" s="376"/>
      <c r="AE29" s="376"/>
      <c r="AF29" s="376"/>
      <c r="AG29" s="377"/>
      <c r="AH29" s="372">
        <v>493</v>
      </c>
      <c r="AI29" s="373"/>
      <c r="AJ29" s="373"/>
      <c r="AK29" s="373"/>
      <c r="AL29" s="374"/>
      <c r="AM29" s="372">
        <v>1465273</v>
      </c>
      <c r="AN29" s="373"/>
      <c r="AO29" s="373"/>
      <c r="AP29" s="373"/>
      <c r="AQ29" s="373"/>
      <c r="AR29" s="374"/>
      <c r="AS29" s="372">
        <v>2972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656843</v>
      </c>
      <c r="BO29" s="420"/>
      <c r="BP29" s="420"/>
      <c r="BQ29" s="420"/>
      <c r="BR29" s="420"/>
      <c r="BS29" s="420"/>
      <c r="BT29" s="420"/>
      <c r="BU29" s="421"/>
      <c r="BV29" s="419">
        <v>570856</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2963625</v>
      </c>
      <c r="BO30" s="454"/>
      <c r="BP30" s="454"/>
      <c r="BQ30" s="454"/>
      <c r="BR30" s="454"/>
      <c r="BS30" s="454"/>
      <c r="BT30" s="454"/>
      <c r="BU30" s="455"/>
      <c r="BV30" s="453">
        <v>3129577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塩尻市国民健康保険事業特別会計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塩尻市水道事業会計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松本広域連合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塩尻市土地開発公社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塩尻市介護保険事業特別会計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塩尻市下水道事業会計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松本広域連合（松本地域ふるさと基金事業特別会計）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一般財団法人　塩尻市振興公社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塩尻市国民健康保険楢川診療所事業特別会計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塩尻市農業集落排水事業会計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長野県市町村自治振興組合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一般財団法人　塩尻市文化振興事業団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塩尻市後期高齢者医療事業特別会計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長野県後期高齢者医療広域連合（一般会計）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一般財団法人　塩尻筑南勤労者福祉サービスセンター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長野県後期高齢者医療広域連合（後期高齢者医療事業特別会計）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株式会社　信州ファーム</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辰野町塩尻市小学校組合</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一般社団法人　塩尻市農業公社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松塩安筑老人福祉施設組合</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一般財団法人　塩尻・木曽地域地場産業振興センター</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塩尻市辰野町中学校組合</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一般財団法人　塩尻市森林公社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松塩筑木曽老人福祉施設組合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松塩地区広域施設組合（一般会計）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Ad3/CDRv+IYp1CX7nOoMf258XJtpO5HkPOixjWw17hmCZPAsZXxupL6aSva2m0uQ4cIFbEEN47J3LtLuRUe8Uw==" saltValue="glmM6xLRGPfO/x+0E7bo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35" sqref="Z35:AC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10457713</v>
      </c>
      <c r="S5" s="677"/>
      <c r="T5" s="677"/>
      <c r="U5" s="677"/>
      <c r="V5" s="677"/>
      <c r="W5" s="677"/>
      <c r="X5" s="677"/>
      <c r="Y5" s="702"/>
      <c r="Z5" s="715">
        <v>31.4</v>
      </c>
      <c r="AA5" s="715"/>
      <c r="AB5" s="715"/>
      <c r="AC5" s="715"/>
      <c r="AD5" s="716">
        <v>10043768</v>
      </c>
      <c r="AE5" s="716"/>
      <c r="AF5" s="716"/>
      <c r="AG5" s="716"/>
      <c r="AH5" s="716"/>
      <c r="AI5" s="716"/>
      <c r="AJ5" s="716"/>
      <c r="AK5" s="716"/>
      <c r="AL5" s="703">
        <v>54.8</v>
      </c>
      <c r="AM5" s="685"/>
      <c r="AN5" s="685"/>
      <c r="AO5" s="704"/>
      <c r="AP5" s="679" t="s">
        <v>216</v>
      </c>
      <c r="AQ5" s="680"/>
      <c r="AR5" s="680"/>
      <c r="AS5" s="680"/>
      <c r="AT5" s="680"/>
      <c r="AU5" s="680"/>
      <c r="AV5" s="680"/>
      <c r="AW5" s="680"/>
      <c r="AX5" s="680"/>
      <c r="AY5" s="680"/>
      <c r="AZ5" s="680"/>
      <c r="BA5" s="680"/>
      <c r="BB5" s="680"/>
      <c r="BC5" s="680"/>
      <c r="BD5" s="680"/>
      <c r="BE5" s="680"/>
      <c r="BF5" s="681"/>
      <c r="BG5" s="621">
        <v>10043667</v>
      </c>
      <c r="BH5" s="622"/>
      <c r="BI5" s="622"/>
      <c r="BJ5" s="622"/>
      <c r="BK5" s="622"/>
      <c r="BL5" s="622"/>
      <c r="BM5" s="622"/>
      <c r="BN5" s="623"/>
      <c r="BO5" s="659">
        <v>96</v>
      </c>
      <c r="BP5" s="659"/>
      <c r="BQ5" s="659"/>
      <c r="BR5" s="659"/>
      <c r="BS5" s="660">
        <v>100697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312745</v>
      </c>
      <c r="S6" s="622"/>
      <c r="T6" s="622"/>
      <c r="U6" s="622"/>
      <c r="V6" s="622"/>
      <c r="W6" s="622"/>
      <c r="X6" s="622"/>
      <c r="Y6" s="623"/>
      <c r="Z6" s="659">
        <v>0.9</v>
      </c>
      <c r="AA6" s="659"/>
      <c r="AB6" s="659"/>
      <c r="AC6" s="659"/>
      <c r="AD6" s="660">
        <v>312745</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10043667</v>
      </c>
      <c r="BH6" s="622"/>
      <c r="BI6" s="622"/>
      <c r="BJ6" s="622"/>
      <c r="BK6" s="622"/>
      <c r="BL6" s="622"/>
      <c r="BM6" s="622"/>
      <c r="BN6" s="623"/>
      <c r="BO6" s="659">
        <v>96</v>
      </c>
      <c r="BP6" s="659"/>
      <c r="BQ6" s="659"/>
      <c r="BR6" s="659"/>
      <c r="BS6" s="660">
        <v>100697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197051</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197051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2931</v>
      </c>
      <c r="S7" s="622"/>
      <c r="T7" s="622"/>
      <c r="U7" s="622"/>
      <c r="V7" s="622"/>
      <c r="W7" s="622"/>
      <c r="X7" s="622"/>
      <c r="Y7" s="623"/>
      <c r="Z7" s="659">
        <v>0</v>
      </c>
      <c r="AA7" s="659"/>
      <c r="AB7" s="659"/>
      <c r="AC7" s="659"/>
      <c r="AD7" s="660">
        <v>2931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4380196</v>
      </c>
      <c r="BH7" s="622"/>
      <c r="BI7" s="622"/>
      <c r="BJ7" s="622"/>
      <c r="BK7" s="622"/>
      <c r="BL7" s="622"/>
      <c r="BM7" s="622"/>
      <c r="BN7" s="623"/>
      <c r="BO7" s="659">
        <v>41.9</v>
      </c>
      <c r="BP7" s="659"/>
      <c r="BQ7" s="659"/>
      <c r="BR7" s="659"/>
      <c r="BS7" s="660">
        <v>100697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4065041</v>
      </c>
      <c r="CS7" s="622"/>
      <c r="CT7" s="622"/>
      <c r="CU7" s="622"/>
      <c r="CV7" s="622"/>
      <c r="CW7" s="622"/>
      <c r="CX7" s="622"/>
      <c r="CY7" s="623"/>
      <c r="CZ7" s="659">
        <v>12.4</v>
      </c>
      <c r="DA7" s="659"/>
      <c r="DB7" s="659"/>
      <c r="DC7" s="659"/>
      <c r="DD7" s="627">
        <v>256037</v>
      </c>
      <c r="DE7" s="622"/>
      <c r="DF7" s="622"/>
      <c r="DG7" s="622"/>
      <c r="DH7" s="622"/>
      <c r="DI7" s="622"/>
      <c r="DJ7" s="622"/>
      <c r="DK7" s="622"/>
      <c r="DL7" s="622"/>
      <c r="DM7" s="622"/>
      <c r="DN7" s="622"/>
      <c r="DO7" s="622"/>
      <c r="DP7" s="623"/>
      <c r="DQ7" s="627">
        <v>2802266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53697</v>
      </c>
      <c r="S8" s="622"/>
      <c r="T8" s="622"/>
      <c r="U8" s="622"/>
      <c r="V8" s="622"/>
      <c r="W8" s="622"/>
      <c r="X8" s="622"/>
      <c r="Y8" s="623"/>
      <c r="Z8" s="659">
        <v>0.2</v>
      </c>
      <c r="AA8" s="659"/>
      <c r="AB8" s="659"/>
      <c r="AC8" s="659"/>
      <c r="AD8" s="660">
        <v>53697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128278</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11432069</v>
      </c>
      <c r="CS8" s="622"/>
      <c r="CT8" s="622"/>
      <c r="CU8" s="622"/>
      <c r="CV8" s="622"/>
      <c r="CW8" s="622"/>
      <c r="CX8" s="622"/>
      <c r="CY8" s="623"/>
      <c r="CZ8" s="659">
        <v>35</v>
      </c>
      <c r="DA8" s="659"/>
      <c r="DB8" s="659"/>
      <c r="DC8" s="659"/>
      <c r="DD8" s="627">
        <v>578534</v>
      </c>
      <c r="DE8" s="622"/>
      <c r="DF8" s="622"/>
      <c r="DG8" s="622"/>
      <c r="DH8" s="622"/>
      <c r="DI8" s="622"/>
      <c r="DJ8" s="622"/>
      <c r="DK8" s="622"/>
      <c r="DL8" s="622"/>
      <c r="DM8" s="622"/>
      <c r="DN8" s="622"/>
      <c r="DO8" s="622"/>
      <c r="DP8" s="623"/>
      <c r="DQ8" s="627">
        <v>6885551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53414</v>
      </c>
      <c r="S9" s="622"/>
      <c r="T9" s="622"/>
      <c r="U9" s="622"/>
      <c r="V9" s="622"/>
      <c r="W9" s="622"/>
      <c r="X9" s="622"/>
      <c r="Y9" s="623"/>
      <c r="Z9" s="659">
        <v>0.2</v>
      </c>
      <c r="AA9" s="659"/>
      <c r="AB9" s="659"/>
      <c r="AC9" s="659"/>
      <c r="AD9" s="660">
        <v>53414</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3670829</v>
      </c>
      <c r="BH9" s="622"/>
      <c r="BI9" s="622"/>
      <c r="BJ9" s="622"/>
      <c r="BK9" s="622"/>
      <c r="BL9" s="622"/>
      <c r="BM9" s="622"/>
      <c r="BN9" s="623"/>
      <c r="BO9" s="659">
        <v>35.1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1635473</v>
      </c>
      <c r="CS9" s="622"/>
      <c r="CT9" s="622"/>
      <c r="CU9" s="622"/>
      <c r="CV9" s="622"/>
      <c r="CW9" s="622"/>
      <c r="CX9" s="622"/>
      <c r="CY9" s="623"/>
      <c r="CZ9" s="659">
        <v>5</v>
      </c>
      <c r="DA9" s="659"/>
      <c r="DB9" s="659"/>
      <c r="DC9" s="659"/>
      <c r="DD9" s="627">
        <v>22912</v>
      </c>
      <c r="DE9" s="622"/>
      <c r="DF9" s="622"/>
      <c r="DG9" s="622"/>
      <c r="DH9" s="622"/>
      <c r="DI9" s="622"/>
      <c r="DJ9" s="622"/>
      <c r="DK9" s="622"/>
      <c r="DL9" s="622"/>
      <c r="DM9" s="622"/>
      <c r="DN9" s="622"/>
      <c r="DO9" s="622"/>
      <c r="DP9" s="623"/>
      <c r="DQ9" s="627">
        <v>1218563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214395</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144736</v>
      </c>
      <c r="CS10" s="622"/>
      <c r="CT10" s="622"/>
      <c r="CU10" s="622"/>
      <c r="CV10" s="622"/>
      <c r="CW10" s="622"/>
      <c r="CX10" s="622"/>
      <c r="CY10" s="623"/>
      <c r="CZ10" s="659">
        <v>0.4</v>
      </c>
      <c r="DA10" s="659"/>
      <c r="DB10" s="659"/>
      <c r="DC10" s="659"/>
      <c r="DD10" s="627" t="s">
        <v>122</v>
      </c>
      <c r="DE10" s="622"/>
      <c r="DF10" s="622"/>
      <c r="DG10" s="622"/>
      <c r="DH10" s="622"/>
      <c r="DI10" s="622"/>
      <c r="DJ10" s="622"/>
      <c r="DK10" s="622"/>
      <c r="DL10" s="622"/>
      <c r="DM10" s="622"/>
      <c r="DN10" s="622"/>
      <c r="DO10" s="622"/>
      <c r="DP10" s="623"/>
      <c r="DQ10" s="627">
        <v>74487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1767431</v>
      </c>
      <c r="S11" s="622"/>
      <c r="T11" s="622"/>
      <c r="U11" s="622"/>
      <c r="V11" s="622"/>
      <c r="W11" s="622"/>
      <c r="X11" s="622"/>
      <c r="Y11" s="623"/>
      <c r="Z11" s="624">
        <v>5.3</v>
      </c>
      <c r="AA11" s="625"/>
      <c r="AB11" s="625"/>
      <c r="AC11" s="626"/>
      <c r="AD11" s="627">
        <v>1767431</v>
      </c>
      <c r="AE11" s="622"/>
      <c r="AF11" s="622"/>
      <c r="AG11" s="622"/>
      <c r="AH11" s="622"/>
      <c r="AI11" s="622"/>
      <c r="AJ11" s="622"/>
      <c r="AK11" s="623"/>
      <c r="AL11" s="624">
        <v>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366694</v>
      </c>
      <c r="BH11" s="622"/>
      <c r="BI11" s="622"/>
      <c r="BJ11" s="622"/>
      <c r="BK11" s="622"/>
      <c r="BL11" s="622"/>
      <c r="BM11" s="622"/>
      <c r="BN11" s="623"/>
      <c r="BO11" s="659">
        <v>3.5</v>
      </c>
      <c r="BP11" s="659"/>
      <c r="BQ11" s="659"/>
      <c r="BR11" s="659"/>
      <c r="BS11" s="660">
        <v>100697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1166355</v>
      </c>
      <c r="CS11" s="622"/>
      <c r="CT11" s="622"/>
      <c r="CU11" s="622"/>
      <c r="CV11" s="622"/>
      <c r="CW11" s="622"/>
      <c r="CX11" s="622"/>
      <c r="CY11" s="623"/>
      <c r="CZ11" s="659">
        <v>3.6</v>
      </c>
      <c r="DA11" s="659"/>
      <c r="DB11" s="659"/>
      <c r="DC11" s="659"/>
      <c r="DD11" s="627">
        <v>500642</v>
      </c>
      <c r="DE11" s="622"/>
      <c r="DF11" s="622"/>
      <c r="DG11" s="622"/>
      <c r="DH11" s="622"/>
      <c r="DI11" s="622"/>
      <c r="DJ11" s="622"/>
      <c r="DK11" s="622"/>
      <c r="DL11" s="622"/>
      <c r="DM11" s="622"/>
      <c r="DN11" s="622"/>
      <c r="DO11" s="622"/>
      <c r="DP11" s="623"/>
      <c r="DQ11" s="627">
        <v>682207</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19324</v>
      </c>
      <c r="S12" s="622"/>
      <c r="T12" s="622"/>
      <c r="U12" s="622"/>
      <c r="V12" s="622"/>
      <c r="W12" s="622"/>
      <c r="X12" s="622"/>
      <c r="Y12" s="623"/>
      <c r="Z12" s="659">
        <v>0.1</v>
      </c>
      <c r="AA12" s="659"/>
      <c r="AB12" s="659"/>
      <c r="AC12" s="659"/>
      <c r="AD12" s="660">
        <v>19324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4955678</v>
      </c>
      <c r="BH12" s="622"/>
      <c r="BI12" s="622"/>
      <c r="BJ12" s="622"/>
      <c r="BK12" s="622"/>
      <c r="BL12" s="622"/>
      <c r="BM12" s="622"/>
      <c r="BN12" s="623"/>
      <c r="BO12" s="659">
        <v>47.4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3081789</v>
      </c>
      <c r="CS12" s="622"/>
      <c r="CT12" s="622"/>
      <c r="CU12" s="622"/>
      <c r="CV12" s="622"/>
      <c r="CW12" s="622"/>
      <c r="CX12" s="622"/>
      <c r="CY12" s="623"/>
      <c r="CZ12" s="659">
        <v>9.4</v>
      </c>
      <c r="DA12" s="659"/>
      <c r="DB12" s="659"/>
      <c r="DC12" s="659"/>
      <c r="DD12" s="627">
        <v>139234</v>
      </c>
      <c r="DE12" s="622"/>
      <c r="DF12" s="622"/>
      <c r="DG12" s="622"/>
      <c r="DH12" s="622"/>
      <c r="DI12" s="622"/>
      <c r="DJ12" s="622"/>
      <c r="DK12" s="622"/>
      <c r="DL12" s="622"/>
      <c r="DM12" s="622"/>
      <c r="DN12" s="622"/>
      <c r="DO12" s="622"/>
      <c r="DP12" s="623"/>
      <c r="DQ12" s="627">
        <v>383867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4895975</v>
      </c>
      <c r="BH13" s="622"/>
      <c r="BI13" s="622"/>
      <c r="BJ13" s="622"/>
      <c r="BK13" s="622"/>
      <c r="BL13" s="622"/>
      <c r="BM13" s="622"/>
      <c r="BN13" s="623"/>
      <c r="BO13" s="659">
        <v>46.8</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3242007</v>
      </c>
      <c r="CS13" s="622"/>
      <c r="CT13" s="622"/>
      <c r="CU13" s="622"/>
      <c r="CV13" s="622"/>
      <c r="CW13" s="622"/>
      <c r="CX13" s="622"/>
      <c r="CY13" s="623"/>
      <c r="CZ13" s="659">
        <v>9.9</v>
      </c>
      <c r="DA13" s="659"/>
      <c r="DB13" s="659"/>
      <c r="DC13" s="659"/>
      <c r="DD13" s="627">
        <v>1472840</v>
      </c>
      <c r="DE13" s="622"/>
      <c r="DF13" s="622"/>
      <c r="DG13" s="622"/>
      <c r="DH13" s="622"/>
      <c r="DI13" s="622"/>
      <c r="DJ13" s="622"/>
      <c r="DK13" s="622"/>
      <c r="DL13" s="622"/>
      <c r="DM13" s="622"/>
      <c r="DN13" s="622"/>
      <c r="DO13" s="622"/>
      <c r="DP13" s="623"/>
      <c r="DQ13" s="627">
        <v>2063650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587</v>
      </c>
      <c r="S14" s="622"/>
      <c r="T14" s="622"/>
      <c r="U14" s="622"/>
      <c r="V14" s="622"/>
      <c r="W14" s="622"/>
      <c r="X14" s="622"/>
      <c r="Y14" s="623"/>
      <c r="Z14" s="659">
        <v>0</v>
      </c>
      <c r="AA14" s="659"/>
      <c r="AB14" s="659"/>
      <c r="AC14" s="659"/>
      <c r="AD14" s="660">
        <v>587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267246</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915930</v>
      </c>
      <c r="CS14" s="622"/>
      <c r="CT14" s="622"/>
      <c r="CU14" s="622"/>
      <c r="CV14" s="622"/>
      <c r="CW14" s="622"/>
      <c r="CX14" s="622"/>
      <c r="CY14" s="623"/>
      <c r="CZ14" s="659">
        <v>2.8</v>
      </c>
      <c r="DA14" s="659"/>
      <c r="DB14" s="659"/>
      <c r="DC14" s="659"/>
      <c r="DD14" s="627">
        <v>33267</v>
      </c>
      <c r="DE14" s="622"/>
      <c r="DF14" s="622"/>
      <c r="DG14" s="622"/>
      <c r="DH14" s="622"/>
      <c r="DI14" s="622"/>
      <c r="DJ14" s="622"/>
      <c r="DK14" s="622"/>
      <c r="DL14" s="622"/>
      <c r="DM14" s="622"/>
      <c r="DN14" s="622"/>
      <c r="DO14" s="622"/>
      <c r="DP14" s="623"/>
      <c r="DQ14" s="627">
        <v>860156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440387</v>
      </c>
      <c r="BH15" s="622"/>
      <c r="BI15" s="622"/>
      <c r="BJ15" s="622"/>
      <c r="BK15" s="622"/>
      <c r="BL15" s="622"/>
      <c r="BM15" s="622"/>
      <c r="BN15" s="623"/>
      <c r="BO15" s="659">
        <v>4.2</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3557508</v>
      </c>
      <c r="CS15" s="622"/>
      <c r="CT15" s="622"/>
      <c r="CU15" s="622"/>
      <c r="CV15" s="622"/>
      <c r="CW15" s="622"/>
      <c r="CX15" s="622"/>
      <c r="CY15" s="623"/>
      <c r="CZ15" s="659">
        <v>10.9</v>
      </c>
      <c r="DA15" s="659"/>
      <c r="DB15" s="659"/>
      <c r="DC15" s="659"/>
      <c r="DD15" s="627">
        <v>469213</v>
      </c>
      <c r="DE15" s="622"/>
      <c r="DF15" s="622"/>
      <c r="DG15" s="622"/>
      <c r="DH15" s="622"/>
      <c r="DI15" s="622"/>
      <c r="DJ15" s="622"/>
      <c r="DK15" s="622"/>
      <c r="DL15" s="622"/>
      <c r="DM15" s="622"/>
      <c r="DN15" s="622"/>
      <c r="DO15" s="622"/>
      <c r="DP15" s="623"/>
      <c r="DQ15" s="627">
        <v>2573930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22811</v>
      </c>
      <c r="S16" s="622"/>
      <c r="T16" s="622"/>
      <c r="U16" s="622"/>
      <c r="V16" s="622"/>
      <c r="W16" s="622"/>
      <c r="X16" s="622"/>
      <c r="Y16" s="623"/>
      <c r="Z16" s="659">
        <v>0.1</v>
      </c>
      <c r="AA16" s="659"/>
      <c r="AB16" s="659"/>
      <c r="AC16" s="659"/>
      <c r="AD16" s="660">
        <v>22811</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160</v>
      </c>
      <c r="BH16" s="622"/>
      <c r="BI16" s="622"/>
      <c r="BJ16" s="622"/>
      <c r="BK16" s="622"/>
      <c r="BL16" s="622"/>
      <c r="BM16" s="622"/>
      <c r="BN16" s="623"/>
      <c r="BO16" s="659">
        <v>0</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157102</v>
      </c>
      <c r="CS16" s="622"/>
      <c r="CT16" s="622"/>
      <c r="CU16" s="622"/>
      <c r="CV16" s="622"/>
      <c r="CW16" s="622"/>
      <c r="CX16" s="622"/>
      <c r="CY16" s="623"/>
      <c r="CZ16" s="659">
        <v>0.5</v>
      </c>
      <c r="DA16" s="659"/>
      <c r="DB16" s="659"/>
      <c r="DC16" s="659"/>
      <c r="DD16" s="627" t="s">
        <v>122</v>
      </c>
      <c r="DE16" s="622"/>
      <c r="DF16" s="622"/>
      <c r="DG16" s="622"/>
      <c r="DH16" s="622"/>
      <c r="DI16" s="622"/>
      <c r="DJ16" s="622"/>
      <c r="DK16" s="622"/>
      <c r="DL16" s="622"/>
      <c r="DM16" s="622"/>
      <c r="DN16" s="622"/>
      <c r="DO16" s="622"/>
      <c r="DP16" s="623"/>
      <c r="DQ16" s="627">
        <v>15069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161033</v>
      </c>
      <c r="S17" s="622"/>
      <c r="T17" s="622"/>
      <c r="U17" s="622"/>
      <c r="V17" s="622"/>
      <c r="W17" s="622"/>
      <c r="X17" s="622"/>
      <c r="Y17" s="623"/>
      <c r="Z17" s="659">
        <v>0.5</v>
      </c>
      <c r="AA17" s="659"/>
      <c r="AB17" s="659"/>
      <c r="AC17" s="659"/>
      <c r="AD17" s="660">
        <v>161033</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3114021</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3084310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70519</v>
      </c>
      <c r="S18" s="622"/>
      <c r="T18" s="622"/>
      <c r="U18" s="622"/>
      <c r="V18" s="622"/>
      <c r="W18" s="622"/>
      <c r="X18" s="622"/>
      <c r="Y18" s="623"/>
      <c r="Z18" s="659">
        <v>0.2</v>
      </c>
      <c r="AA18" s="659"/>
      <c r="AB18" s="659"/>
      <c r="AC18" s="659"/>
      <c r="AD18" s="660">
        <v>70519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65716</v>
      </c>
      <c r="S19" s="622"/>
      <c r="T19" s="622"/>
      <c r="U19" s="622"/>
      <c r="V19" s="622"/>
      <c r="W19" s="622"/>
      <c r="X19" s="622"/>
      <c r="Y19" s="623"/>
      <c r="Z19" s="659">
        <v>0.2</v>
      </c>
      <c r="AA19" s="659"/>
      <c r="AB19" s="659"/>
      <c r="AC19" s="659"/>
      <c r="AD19" s="660">
        <v>65716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414046</v>
      </c>
      <c r="BH19" s="622"/>
      <c r="BI19" s="622"/>
      <c r="BJ19" s="622"/>
      <c r="BK19" s="622"/>
      <c r="BL19" s="622"/>
      <c r="BM19" s="622"/>
      <c r="BN19" s="623"/>
      <c r="BO19" s="659">
        <v>4</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4803</v>
      </c>
      <c r="S20" s="622"/>
      <c r="T20" s="622"/>
      <c r="U20" s="622"/>
      <c r="V20" s="622"/>
      <c r="W20" s="622"/>
      <c r="X20" s="622"/>
      <c r="Y20" s="623"/>
      <c r="Z20" s="659">
        <v>0</v>
      </c>
      <c r="AA20" s="659"/>
      <c r="AB20" s="659"/>
      <c r="AC20" s="659"/>
      <c r="AD20" s="660">
        <v>4803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414046</v>
      </c>
      <c r="BH20" s="622"/>
      <c r="BI20" s="622"/>
      <c r="BJ20" s="622"/>
      <c r="BK20" s="622"/>
      <c r="BL20" s="622"/>
      <c r="BM20" s="622"/>
      <c r="BN20" s="623"/>
      <c r="BO20" s="659">
        <v>4</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32709082</v>
      </c>
      <c r="CS20" s="622"/>
      <c r="CT20" s="622"/>
      <c r="CU20" s="622"/>
      <c r="CV20" s="622"/>
      <c r="CW20" s="622"/>
      <c r="CX20" s="622"/>
      <c r="CY20" s="623"/>
      <c r="CZ20" s="659">
        <v>100</v>
      </c>
      <c r="DA20" s="659"/>
      <c r="DB20" s="659"/>
      <c r="DC20" s="659"/>
      <c r="DD20" s="627">
        <v>3472679</v>
      </c>
      <c r="DE20" s="622"/>
      <c r="DF20" s="622"/>
      <c r="DG20" s="622"/>
      <c r="DH20" s="622"/>
      <c r="DI20" s="622"/>
      <c r="DJ20" s="622"/>
      <c r="DK20" s="622"/>
      <c r="DL20" s="622"/>
      <c r="DM20" s="622"/>
      <c r="DN20" s="622"/>
      <c r="DO20" s="622"/>
      <c r="DP20" s="623"/>
      <c r="DQ20" s="627">
        <v>20841107</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6459790</v>
      </c>
      <c r="S21" s="622"/>
      <c r="T21" s="622"/>
      <c r="U21" s="622"/>
      <c r="V21" s="622"/>
      <c r="W21" s="622"/>
      <c r="X21" s="622"/>
      <c r="Y21" s="623"/>
      <c r="Z21" s="659">
        <v>19.399999999999999</v>
      </c>
      <c r="AA21" s="659"/>
      <c r="AB21" s="659"/>
      <c r="AC21" s="659"/>
      <c r="AD21" s="660">
        <v>5769616</v>
      </c>
      <c r="AE21" s="660"/>
      <c r="AF21" s="660"/>
      <c r="AG21" s="660"/>
      <c r="AH21" s="660"/>
      <c r="AI21" s="660"/>
      <c r="AJ21" s="660"/>
      <c r="AK21" s="660"/>
      <c r="AL21" s="624">
        <v>31.5</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101</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5769616</v>
      </c>
      <c r="S22" s="622"/>
      <c r="T22" s="622"/>
      <c r="U22" s="622"/>
      <c r="V22" s="622"/>
      <c r="W22" s="622"/>
      <c r="X22" s="622"/>
      <c r="Y22" s="623"/>
      <c r="Z22" s="659">
        <v>17.3</v>
      </c>
      <c r="AA22" s="659"/>
      <c r="AB22" s="659"/>
      <c r="AC22" s="659"/>
      <c r="AD22" s="660">
        <v>5769616</v>
      </c>
      <c r="AE22" s="660"/>
      <c r="AF22" s="660"/>
      <c r="AG22" s="660"/>
      <c r="AH22" s="660"/>
      <c r="AI22" s="660"/>
      <c r="AJ22" s="660"/>
      <c r="AK22" s="660"/>
      <c r="AL22" s="624">
        <v>31.5</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690129</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413945</v>
      </c>
      <c r="BH23" s="622"/>
      <c r="BI23" s="622"/>
      <c r="BJ23" s="622"/>
      <c r="BK23" s="622"/>
      <c r="BL23" s="622"/>
      <c r="BM23" s="622"/>
      <c r="BN23" s="623"/>
      <c r="BO23" s="659">
        <v>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45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14939253</v>
      </c>
      <c r="CS24" s="677"/>
      <c r="CT24" s="677"/>
      <c r="CU24" s="677"/>
      <c r="CV24" s="677"/>
      <c r="CW24" s="677"/>
      <c r="CX24" s="677"/>
      <c r="CY24" s="702"/>
      <c r="CZ24" s="703">
        <v>45.7</v>
      </c>
      <c r="DA24" s="685"/>
      <c r="DB24" s="685"/>
      <c r="DC24" s="705"/>
      <c r="DD24" s="701">
        <v>10916851</v>
      </c>
      <c r="DE24" s="677"/>
      <c r="DF24" s="677"/>
      <c r="DG24" s="677"/>
      <c r="DH24" s="677"/>
      <c r="DI24" s="677"/>
      <c r="DJ24" s="677"/>
      <c r="DK24" s="702"/>
      <c r="DL24" s="701">
        <v>9916085</v>
      </c>
      <c r="DM24" s="677"/>
      <c r="DN24" s="677"/>
      <c r="DO24" s="677"/>
      <c r="DP24" s="677"/>
      <c r="DQ24" s="677"/>
      <c r="DR24" s="677"/>
      <c r="DS24" s="677"/>
      <c r="DT24" s="677"/>
      <c r="DU24" s="677"/>
      <c r="DV24" s="702"/>
      <c r="DW24" s="703">
        <v>53.7</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19381995</v>
      </c>
      <c r="S25" s="622"/>
      <c r="T25" s="622"/>
      <c r="U25" s="622"/>
      <c r="V25" s="622"/>
      <c r="W25" s="622"/>
      <c r="X25" s="622"/>
      <c r="Y25" s="623"/>
      <c r="Z25" s="659">
        <v>58.2</v>
      </c>
      <c r="AA25" s="659"/>
      <c r="AB25" s="659"/>
      <c r="AC25" s="659"/>
      <c r="AD25" s="660">
        <v>18277876</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5780533</v>
      </c>
      <c r="CS25" s="634"/>
      <c r="CT25" s="634"/>
      <c r="CU25" s="634"/>
      <c r="CV25" s="634"/>
      <c r="CW25" s="634"/>
      <c r="CX25" s="634"/>
      <c r="CY25" s="635"/>
      <c r="CZ25" s="624">
        <v>17.7</v>
      </c>
      <c r="DA25" s="636"/>
      <c r="DB25" s="636"/>
      <c r="DC25" s="637"/>
      <c r="DD25" s="627">
        <v>5215492</v>
      </c>
      <c r="DE25" s="634"/>
      <c r="DF25" s="634"/>
      <c r="DG25" s="634"/>
      <c r="DH25" s="634"/>
      <c r="DI25" s="634"/>
      <c r="DJ25" s="634"/>
      <c r="DK25" s="635"/>
      <c r="DL25" s="627">
        <v>5067538</v>
      </c>
      <c r="DM25" s="634"/>
      <c r="DN25" s="634"/>
      <c r="DO25" s="634"/>
      <c r="DP25" s="634"/>
      <c r="DQ25" s="634"/>
      <c r="DR25" s="634"/>
      <c r="DS25" s="634"/>
      <c r="DT25" s="634"/>
      <c r="DU25" s="634"/>
      <c r="DV25" s="635"/>
      <c r="DW25" s="624">
        <v>27.4</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8744</v>
      </c>
      <c r="S26" s="622"/>
      <c r="T26" s="622"/>
      <c r="U26" s="622"/>
      <c r="V26" s="622"/>
      <c r="W26" s="622"/>
      <c r="X26" s="622"/>
      <c r="Y26" s="623"/>
      <c r="Z26" s="659">
        <v>0</v>
      </c>
      <c r="AA26" s="659"/>
      <c r="AB26" s="659"/>
      <c r="AC26" s="659"/>
      <c r="AD26" s="660">
        <v>8744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2741759</v>
      </c>
      <c r="CS26" s="622"/>
      <c r="CT26" s="622"/>
      <c r="CU26" s="622"/>
      <c r="CV26" s="622"/>
      <c r="CW26" s="622"/>
      <c r="CX26" s="622"/>
      <c r="CY26" s="623"/>
      <c r="CZ26" s="624">
        <v>8.4</v>
      </c>
      <c r="DA26" s="636"/>
      <c r="DB26" s="636"/>
      <c r="DC26" s="637"/>
      <c r="DD26" s="627">
        <v>2505287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82008</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10457713</v>
      </c>
      <c r="BH27" s="622"/>
      <c r="BI27" s="622"/>
      <c r="BJ27" s="622"/>
      <c r="BK27" s="622"/>
      <c r="BL27" s="622"/>
      <c r="BM27" s="622"/>
      <c r="BN27" s="623"/>
      <c r="BO27" s="659">
        <v>100</v>
      </c>
      <c r="BP27" s="659"/>
      <c r="BQ27" s="659"/>
      <c r="BR27" s="659"/>
      <c r="BS27" s="660">
        <v>100697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6044699</v>
      </c>
      <c r="CS27" s="634"/>
      <c r="CT27" s="634"/>
      <c r="CU27" s="634"/>
      <c r="CV27" s="634"/>
      <c r="CW27" s="634"/>
      <c r="CX27" s="634"/>
      <c r="CY27" s="635"/>
      <c r="CZ27" s="624">
        <v>18.5</v>
      </c>
      <c r="DA27" s="636"/>
      <c r="DB27" s="636"/>
      <c r="DC27" s="637"/>
      <c r="DD27" s="627">
        <v>2617049</v>
      </c>
      <c r="DE27" s="634"/>
      <c r="DF27" s="634"/>
      <c r="DG27" s="634"/>
      <c r="DH27" s="634"/>
      <c r="DI27" s="634"/>
      <c r="DJ27" s="634"/>
      <c r="DK27" s="635"/>
      <c r="DL27" s="627">
        <v>1764237</v>
      </c>
      <c r="DM27" s="634"/>
      <c r="DN27" s="634"/>
      <c r="DO27" s="634"/>
      <c r="DP27" s="634"/>
      <c r="DQ27" s="634"/>
      <c r="DR27" s="634"/>
      <c r="DS27" s="634"/>
      <c r="DT27" s="634"/>
      <c r="DU27" s="634"/>
      <c r="DV27" s="635"/>
      <c r="DW27" s="624">
        <v>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340087</v>
      </c>
      <c r="S28" s="622"/>
      <c r="T28" s="622"/>
      <c r="U28" s="622"/>
      <c r="V28" s="622"/>
      <c r="W28" s="622"/>
      <c r="X28" s="622"/>
      <c r="Y28" s="623"/>
      <c r="Z28" s="659">
        <v>1</v>
      </c>
      <c r="AA28" s="659"/>
      <c r="AB28" s="659"/>
      <c r="AC28" s="659"/>
      <c r="AD28" s="660">
        <v>30318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3114021</v>
      </c>
      <c r="CS28" s="622"/>
      <c r="CT28" s="622"/>
      <c r="CU28" s="622"/>
      <c r="CV28" s="622"/>
      <c r="CW28" s="622"/>
      <c r="CX28" s="622"/>
      <c r="CY28" s="623"/>
      <c r="CZ28" s="624">
        <v>9.5</v>
      </c>
      <c r="DA28" s="636"/>
      <c r="DB28" s="636"/>
      <c r="DC28" s="637"/>
      <c r="DD28" s="627">
        <v>3084310</v>
      </c>
      <c r="DE28" s="622"/>
      <c r="DF28" s="622"/>
      <c r="DG28" s="622"/>
      <c r="DH28" s="622"/>
      <c r="DI28" s="622"/>
      <c r="DJ28" s="622"/>
      <c r="DK28" s="623"/>
      <c r="DL28" s="627">
        <v>3084310</v>
      </c>
      <c r="DM28" s="622"/>
      <c r="DN28" s="622"/>
      <c r="DO28" s="622"/>
      <c r="DP28" s="622"/>
      <c r="DQ28" s="622"/>
      <c r="DR28" s="622"/>
      <c r="DS28" s="622"/>
      <c r="DT28" s="622"/>
      <c r="DU28" s="622"/>
      <c r="DV28" s="623"/>
      <c r="DW28" s="624">
        <v>16.7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127245</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3114021</v>
      </c>
      <c r="CS29" s="634"/>
      <c r="CT29" s="634"/>
      <c r="CU29" s="634"/>
      <c r="CV29" s="634"/>
      <c r="CW29" s="634"/>
      <c r="CX29" s="634"/>
      <c r="CY29" s="635"/>
      <c r="CZ29" s="624">
        <v>9.5</v>
      </c>
      <c r="DA29" s="636"/>
      <c r="DB29" s="636"/>
      <c r="DC29" s="637"/>
      <c r="DD29" s="627">
        <v>3084310</v>
      </c>
      <c r="DE29" s="634"/>
      <c r="DF29" s="634"/>
      <c r="DG29" s="634"/>
      <c r="DH29" s="634"/>
      <c r="DI29" s="634"/>
      <c r="DJ29" s="634"/>
      <c r="DK29" s="635"/>
      <c r="DL29" s="627">
        <v>3084310</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4847907</v>
      </c>
      <c r="S30" s="622"/>
      <c r="T30" s="622"/>
      <c r="U30" s="622"/>
      <c r="V30" s="622"/>
      <c r="W30" s="622"/>
      <c r="X30" s="622"/>
      <c r="Y30" s="623"/>
      <c r="Z30" s="659">
        <v>14.6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3033397</v>
      </c>
      <c r="CS30" s="622"/>
      <c r="CT30" s="622"/>
      <c r="CU30" s="622"/>
      <c r="CV30" s="622"/>
      <c r="CW30" s="622"/>
      <c r="CX30" s="622"/>
      <c r="CY30" s="623"/>
      <c r="CZ30" s="624">
        <v>9.3000000000000007</v>
      </c>
      <c r="DA30" s="636"/>
      <c r="DB30" s="636"/>
      <c r="DC30" s="637"/>
      <c r="DD30" s="627">
        <v>3003686</v>
      </c>
      <c r="DE30" s="622"/>
      <c r="DF30" s="622"/>
      <c r="DG30" s="622"/>
      <c r="DH30" s="622"/>
      <c r="DI30" s="622"/>
      <c r="DJ30" s="622"/>
      <c r="DK30" s="623"/>
      <c r="DL30" s="627">
        <v>3003686</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80624</v>
      </c>
      <c r="CS31" s="634"/>
      <c r="CT31" s="634"/>
      <c r="CU31" s="634"/>
      <c r="CV31" s="634"/>
      <c r="CW31" s="634"/>
      <c r="CX31" s="634"/>
      <c r="CY31" s="635"/>
      <c r="CZ31" s="624">
        <v>0.2</v>
      </c>
      <c r="DA31" s="636"/>
      <c r="DB31" s="636"/>
      <c r="DC31" s="637"/>
      <c r="DD31" s="627">
        <v>80624</v>
      </c>
      <c r="DE31" s="634"/>
      <c r="DF31" s="634"/>
      <c r="DG31" s="634"/>
      <c r="DH31" s="634"/>
      <c r="DI31" s="634"/>
      <c r="DJ31" s="634"/>
      <c r="DK31" s="635"/>
      <c r="DL31" s="627">
        <v>80624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1557610</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98.4</v>
      </c>
      <c r="BN32" s="634"/>
      <c r="BO32" s="634"/>
      <c r="BP32" s="634"/>
      <c r="BQ32" s="657"/>
      <c r="BR32" s="687">
        <v>99.3</v>
      </c>
      <c r="BS32" s="634"/>
      <c r="BT32" s="634"/>
      <c r="BU32" s="634"/>
      <c r="BV32" s="634"/>
      <c r="BW32" s="634"/>
      <c r="BX32" s="625">
        <v>98.4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168198</v>
      </c>
      <c r="S33" s="622"/>
      <c r="T33" s="622"/>
      <c r="U33" s="622"/>
      <c r="V33" s="622"/>
      <c r="W33" s="622"/>
      <c r="X33" s="622"/>
      <c r="Y33" s="623"/>
      <c r="Z33" s="659">
        <v>0.5</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98.9</v>
      </c>
      <c r="BY33" s="606"/>
      <c r="BZ33" s="606"/>
      <c r="CA33" s="606"/>
      <c r="CB33" s="669"/>
      <c r="CD33" s="618" t="s">
        <v>307</v>
      </c>
      <c r="CE33" s="619"/>
      <c r="CF33" s="619"/>
      <c r="CG33" s="619"/>
      <c r="CH33" s="619"/>
      <c r="CI33" s="619"/>
      <c r="CJ33" s="619"/>
      <c r="CK33" s="619"/>
      <c r="CL33" s="619"/>
      <c r="CM33" s="619"/>
      <c r="CN33" s="619"/>
      <c r="CO33" s="619"/>
      <c r="CP33" s="619"/>
      <c r="CQ33" s="620"/>
      <c r="CR33" s="621">
        <v>14140048</v>
      </c>
      <c r="CS33" s="634"/>
      <c r="CT33" s="634"/>
      <c r="CU33" s="634"/>
      <c r="CV33" s="634"/>
      <c r="CW33" s="634"/>
      <c r="CX33" s="634"/>
      <c r="CY33" s="635"/>
      <c r="CZ33" s="624">
        <v>43.2</v>
      </c>
      <c r="DA33" s="636"/>
      <c r="DB33" s="636"/>
      <c r="DC33" s="637"/>
      <c r="DD33" s="627">
        <v>9139043</v>
      </c>
      <c r="DE33" s="634"/>
      <c r="DF33" s="634"/>
      <c r="DG33" s="634"/>
      <c r="DH33" s="634"/>
      <c r="DI33" s="634"/>
      <c r="DJ33" s="634"/>
      <c r="DK33" s="635"/>
      <c r="DL33" s="627">
        <v>7015997</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529919</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4497234</v>
      </c>
      <c r="CS34" s="622"/>
      <c r="CT34" s="622"/>
      <c r="CU34" s="622"/>
      <c r="CV34" s="622"/>
      <c r="CW34" s="622"/>
      <c r="CX34" s="622"/>
      <c r="CY34" s="623"/>
      <c r="CZ34" s="624">
        <v>13.7</v>
      </c>
      <c r="DA34" s="636"/>
      <c r="DB34" s="636"/>
      <c r="DC34" s="637"/>
      <c r="DD34" s="627">
        <v>3454744</v>
      </c>
      <c r="DE34" s="622"/>
      <c r="DF34" s="622"/>
      <c r="DG34" s="622"/>
      <c r="DH34" s="622"/>
      <c r="DI34" s="622"/>
      <c r="DJ34" s="622"/>
      <c r="DK34" s="623"/>
      <c r="DL34" s="627">
        <v>2828989</v>
      </c>
      <c r="DM34" s="622"/>
      <c r="DN34" s="622"/>
      <c r="DO34" s="622"/>
      <c r="DP34" s="622"/>
      <c r="DQ34" s="622"/>
      <c r="DR34" s="622"/>
      <c r="DS34" s="622"/>
      <c r="DT34" s="622"/>
      <c r="DU34" s="622"/>
      <c r="DV34" s="623"/>
      <c r="DW34" s="624">
        <v>15.3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700806</v>
      </c>
      <c r="S35" s="622"/>
      <c r="T35" s="622"/>
      <c r="U35" s="622"/>
      <c r="V35" s="622"/>
      <c r="W35" s="622"/>
      <c r="X35" s="622"/>
      <c r="Y35" s="623"/>
      <c r="Z35" s="659">
        <v>2.1</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300113</v>
      </c>
      <c r="CS35" s="634"/>
      <c r="CT35" s="634"/>
      <c r="CU35" s="634"/>
      <c r="CV35" s="634"/>
      <c r="CW35" s="634"/>
      <c r="CX35" s="634"/>
      <c r="CY35" s="635"/>
      <c r="CZ35" s="624">
        <v>0.9</v>
      </c>
      <c r="DA35" s="636"/>
      <c r="DB35" s="636"/>
      <c r="DC35" s="637"/>
      <c r="DD35" s="627">
        <v>261983</v>
      </c>
      <c r="DE35" s="634"/>
      <c r="DF35" s="634"/>
      <c r="DG35" s="634"/>
      <c r="DH35" s="634"/>
      <c r="DI35" s="634"/>
      <c r="DJ35" s="634"/>
      <c r="DK35" s="635"/>
      <c r="DL35" s="627">
        <v>73711</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701878</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3353048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-18132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4039285</v>
      </c>
      <c r="CS36" s="622"/>
      <c r="CT36" s="622"/>
      <c r="CU36" s="622"/>
      <c r="CV36" s="622"/>
      <c r="CW36" s="622"/>
      <c r="CX36" s="622"/>
      <c r="CY36" s="623"/>
      <c r="CZ36" s="624">
        <v>12.3</v>
      </c>
      <c r="DA36" s="636"/>
      <c r="DB36" s="636"/>
      <c r="DC36" s="637"/>
      <c r="DD36" s="627">
        <v>3259651</v>
      </c>
      <c r="DE36" s="622"/>
      <c r="DF36" s="622"/>
      <c r="DG36" s="622"/>
      <c r="DH36" s="622"/>
      <c r="DI36" s="622"/>
      <c r="DJ36" s="622"/>
      <c r="DK36" s="623"/>
      <c r="DL36" s="627">
        <v>2333468</v>
      </c>
      <c r="DM36" s="622"/>
      <c r="DN36" s="622"/>
      <c r="DO36" s="622"/>
      <c r="DP36" s="622"/>
      <c r="DQ36" s="622"/>
      <c r="DR36" s="622"/>
      <c r="DS36" s="622"/>
      <c r="DT36" s="622"/>
      <c r="DU36" s="622"/>
      <c r="DV36" s="623"/>
      <c r="DW36" s="624">
        <v>12.6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2903732</v>
      </c>
      <c r="S37" s="622"/>
      <c r="T37" s="622"/>
      <c r="U37" s="622"/>
      <c r="V37" s="622"/>
      <c r="W37" s="622"/>
      <c r="X37" s="622"/>
      <c r="Y37" s="623"/>
      <c r="Z37" s="659">
        <v>8.6999999999999993</v>
      </c>
      <c r="AA37" s="659"/>
      <c r="AB37" s="659"/>
      <c r="AC37" s="659"/>
      <c r="AD37" s="660">
        <v>432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1045000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-34104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1000208</v>
      </c>
      <c r="CS37" s="634"/>
      <c r="CT37" s="634"/>
      <c r="CU37" s="634"/>
      <c r="CV37" s="634"/>
      <c r="CW37" s="634"/>
      <c r="CX37" s="634"/>
      <c r="CY37" s="635"/>
      <c r="CZ37" s="624">
        <v>3.1</v>
      </c>
      <c r="DA37" s="636"/>
      <c r="DB37" s="636"/>
      <c r="DC37" s="637"/>
      <c r="DD37" s="627">
        <v>950369</v>
      </c>
      <c r="DE37" s="634"/>
      <c r="DF37" s="634"/>
      <c r="DG37" s="634"/>
      <c r="DH37" s="634"/>
      <c r="DI37" s="634"/>
      <c r="DJ37" s="634"/>
      <c r="DK37" s="635"/>
      <c r="DL37" s="627">
        <v>821110</v>
      </c>
      <c r="DM37" s="634"/>
      <c r="DN37" s="634"/>
      <c r="DO37" s="634"/>
      <c r="DP37" s="634"/>
      <c r="DQ37" s="634"/>
      <c r="DR37" s="634"/>
      <c r="DS37" s="634"/>
      <c r="DT37" s="634"/>
      <c r="DU37" s="634"/>
      <c r="DV37" s="635"/>
      <c r="DW37" s="624">
        <v>4.4000000000000004</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1930318</v>
      </c>
      <c r="S38" s="622"/>
      <c r="T38" s="622"/>
      <c r="U38" s="622"/>
      <c r="V38" s="622"/>
      <c r="W38" s="622"/>
      <c r="X38" s="622"/>
      <c r="Y38" s="623"/>
      <c r="Z38" s="659">
        <v>5.8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98926</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8024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2209122</v>
      </c>
      <c r="CS38" s="622"/>
      <c r="CT38" s="622"/>
      <c r="CU38" s="622"/>
      <c r="CV38" s="622"/>
      <c r="CW38" s="622"/>
      <c r="CX38" s="622"/>
      <c r="CY38" s="623"/>
      <c r="CZ38" s="624">
        <v>6.8</v>
      </c>
      <c r="DA38" s="636"/>
      <c r="DB38" s="636"/>
      <c r="DC38" s="637"/>
      <c r="DD38" s="627">
        <v>1812273</v>
      </c>
      <c r="DE38" s="622"/>
      <c r="DF38" s="622"/>
      <c r="DG38" s="622"/>
      <c r="DH38" s="622"/>
      <c r="DI38" s="622"/>
      <c r="DJ38" s="622"/>
      <c r="DK38" s="623"/>
      <c r="DL38" s="627">
        <v>1779829</v>
      </c>
      <c r="DM38" s="622"/>
      <c r="DN38" s="622"/>
      <c r="DO38" s="622"/>
      <c r="DP38" s="622"/>
      <c r="DQ38" s="622"/>
      <c r="DR38" s="622"/>
      <c r="DS38" s="622"/>
      <c r="DT38" s="622"/>
      <c r="DU38" s="622"/>
      <c r="DV38" s="623"/>
      <c r="DW38" s="624">
        <v>9.6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12169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886675</v>
      </c>
      <c r="CS39" s="634"/>
      <c r="CT39" s="634"/>
      <c r="CU39" s="634"/>
      <c r="CV39" s="634"/>
      <c r="CW39" s="634"/>
      <c r="CX39" s="634"/>
      <c r="CY39" s="635"/>
      <c r="CZ39" s="624">
        <v>2.7</v>
      </c>
      <c r="DA39" s="636"/>
      <c r="DB39" s="636"/>
      <c r="DC39" s="637"/>
      <c r="DD39" s="627">
        <v>350392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150618</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2207619</v>
      </c>
      <c r="CS40" s="622"/>
      <c r="CT40" s="622"/>
      <c r="CU40" s="622"/>
      <c r="CV40" s="622"/>
      <c r="CW40" s="622"/>
      <c r="CX40" s="622"/>
      <c r="CY40" s="623"/>
      <c r="CZ40" s="624">
        <v>6.7</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33280447</v>
      </c>
      <c r="S41" s="646"/>
      <c r="T41" s="646"/>
      <c r="U41" s="646"/>
      <c r="V41" s="646"/>
      <c r="W41" s="646"/>
      <c r="X41" s="646"/>
      <c r="Y41" s="649"/>
      <c r="Z41" s="650">
        <v>100</v>
      </c>
      <c r="AA41" s="650"/>
      <c r="AB41" s="650"/>
      <c r="AC41" s="650"/>
      <c r="AD41" s="651">
        <v>18317370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471116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1738006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3629781</v>
      </c>
      <c r="CS42" s="634"/>
      <c r="CT42" s="634"/>
      <c r="CU42" s="634"/>
      <c r="CV42" s="634"/>
      <c r="CW42" s="634"/>
      <c r="CX42" s="634"/>
      <c r="CY42" s="635"/>
      <c r="CZ42" s="624">
        <v>11.1</v>
      </c>
      <c r="DA42" s="636"/>
      <c r="DB42" s="636"/>
      <c r="DC42" s="637"/>
      <c r="DD42" s="627">
        <v>785213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105827</v>
      </c>
      <c r="CS43" s="634"/>
      <c r="CT43" s="634"/>
      <c r="CU43" s="634"/>
      <c r="CV43" s="634"/>
      <c r="CW43" s="634"/>
      <c r="CX43" s="634"/>
      <c r="CY43" s="635"/>
      <c r="CZ43" s="624">
        <v>0.3</v>
      </c>
      <c r="DA43" s="636"/>
      <c r="DB43" s="636"/>
      <c r="DC43" s="637"/>
      <c r="DD43" s="627">
        <v>105827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3472679</v>
      </c>
      <c r="CS44" s="622"/>
      <c r="CT44" s="622"/>
      <c r="CU44" s="622"/>
      <c r="CV44" s="622"/>
      <c r="CW44" s="622"/>
      <c r="CX44" s="622"/>
      <c r="CY44" s="623"/>
      <c r="CZ44" s="624">
        <v>10.6</v>
      </c>
      <c r="DA44" s="625"/>
      <c r="DB44" s="625"/>
      <c r="DC44" s="626"/>
      <c r="DD44" s="627">
        <v>770144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1321466</v>
      </c>
      <c r="CS45" s="634"/>
      <c r="CT45" s="634"/>
      <c r="CU45" s="634"/>
      <c r="CV45" s="634"/>
      <c r="CW45" s="634"/>
      <c r="CX45" s="634"/>
      <c r="CY45" s="635"/>
      <c r="CZ45" s="624">
        <v>4</v>
      </c>
      <c r="DA45" s="636"/>
      <c r="DB45" s="636"/>
      <c r="DC45" s="637"/>
      <c r="DD45" s="627">
        <v>167906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2082629</v>
      </c>
      <c r="CS46" s="622"/>
      <c r="CT46" s="622"/>
      <c r="CU46" s="622"/>
      <c r="CV46" s="622"/>
      <c r="CW46" s="622"/>
      <c r="CX46" s="622"/>
      <c r="CY46" s="623"/>
      <c r="CZ46" s="624">
        <v>6.4</v>
      </c>
      <c r="DA46" s="625"/>
      <c r="DB46" s="625"/>
      <c r="DC46" s="626"/>
      <c r="DD46" s="627">
        <v>569754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157102</v>
      </c>
      <c r="CS47" s="634"/>
      <c r="CT47" s="634"/>
      <c r="CU47" s="634"/>
      <c r="CV47" s="634"/>
      <c r="CW47" s="634"/>
      <c r="CX47" s="634"/>
      <c r="CY47" s="635"/>
      <c r="CZ47" s="624">
        <v>0.5</v>
      </c>
      <c r="DA47" s="636"/>
      <c r="DB47" s="636"/>
      <c r="DC47" s="637"/>
      <c r="DD47" s="627">
        <v>15069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32709082</v>
      </c>
      <c r="CS49" s="606"/>
      <c r="CT49" s="606"/>
      <c r="CU49" s="606"/>
      <c r="CV49" s="606"/>
      <c r="CW49" s="606"/>
      <c r="CX49" s="606"/>
      <c r="CY49" s="607"/>
      <c r="CZ49" s="608">
        <v>100</v>
      </c>
      <c r="DA49" s="609"/>
      <c r="DB49" s="609"/>
      <c r="DC49" s="610"/>
      <c r="DD49" s="611">
        <v>20841107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ZfkwsPcatTdXCe0+GDkKV86R0WmSBoN4f5G0pJbLZHQghHqfa8YFxJdL1yMl6VBcZWrkVMX7iCdSJR2E/xG0w==" saltValue="EOdzylmrWfNe/MQ0i5tF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81" sqref="AK81:AO8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33327</v>
      </c>
      <c r="R7" s="1103"/>
      <c r="S7" s="1103"/>
      <c r="T7" s="1103"/>
      <c r="U7" s="1103"/>
      <c r="V7" s="1103">
        <v>32756</v>
      </c>
      <c r="W7" s="1103"/>
      <c r="X7" s="1103"/>
      <c r="Y7" s="1103"/>
      <c r="Z7" s="1103"/>
      <c r="AA7" s="1103">
        <v>571</v>
      </c>
      <c r="AB7" s="1103"/>
      <c r="AC7" s="1103"/>
      <c r="AD7" s="1103"/>
      <c r="AE7" s="1104"/>
      <c r="AF7" s="1105">
        <v>443</v>
      </c>
      <c r="AG7" s="1106"/>
      <c r="AH7" s="1106"/>
      <c r="AI7" s="1106"/>
      <c r="AJ7" s="1107"/>
      <c r="AK7" s="1108">
        <v>701</v>
      </c>
      <c r="AL7" s="1109"/>
      <c r="AM7" s="1109"/>
      <c r="AN7" s="1109"/>
      <c r="AO7" s="1109"/>
      <c r="AP7" s="1109">
        <v>27475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547</v>
      </c>
      <c r="BT7" s="1100"/>
      <c r="BU7" s="1100"/>
      <c r="BV7" s="1100"/>
      <c r="BW7" s="1100"/>
      <c r="BX7" s="1100"/>
      <c r="BY7" s="1100"/>
      <c r="BZ7" s="1100"/>
      <c r="CA7" s="1100"/>
      <c r="CB7" s="1100"/>
      <c r="CC7" s="1100"/>
      <c r="CD7" s="1100"/>
      <c r="CE7" s="1100"/>
      <c r="CF7" s="1100"/>
      <c r="CG7" s="1112"/>
      <c r="CH7" s="1096">
        <v>15</v>
      </c>
      <c r="CI7" s="1097"/>
      <c r="CJ7" s="1097"/>
      <c r="CK7" s="1097"/>
      <c r="CL7" s="1098"/>
      <c r="CM7" s="1096">
        <v>886</v>
      </c>
      <c r="CN7" s="1097"/>
      <c r="CO7" s="1097"/>
      <c r="CP7" s="1097"/>
      <c r="CQ7" s="1098"/>
      <c r="CR7" s="1096">
        <v>5</v>
      </c>
      <c r="CS7" s="1097"/>
      <c r="CT7" s="1097"/>
      <c r="CU7" s="1097"/>
      <c r="CV7" s="1098"/>
      <c r="CW7" s="1096" t="s">
        <v>555</v>
      </c>
      <c r="CX7" s="1097"/>
      <c r="CY7" s="1097"/>
      <c r="CZ7" s="1097"/>
      <c r="DA7" s="1098"/>
      <c r="DB7" s="1096">
        <v>408</v>
      </c>
      <c r="DC7" s="1097"/>
      <c r="DD7" s="1097"/>
      <c r="DE7" s="1097"/>
      <c r="DF7" s="1098"/>
      <c r="DG7" s="1096" t="s">
        <v>555</v>
      </c>
      <c r="DH7" s="1097"/>
      <c r="DI7" s="1097"/>
      <c r="DJ7" s="1097"/>
      <c r="DK7" s="1098"/>
      <c r="DL7" s="1096" t="s">
        <v>555</v>
      </c>
      <c r="DM7" s="1097"/>
      <c r="DN7" s="1097"/>
      <c r="DO7" s="1097"/>
      <c r="DP7" s="1098"/>
      <c r="DQ7" s="1096" t="s">
        <v>555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548</v>
      </c>
      <c r="BT8" s="993"/>
      <c r="BU8" s="993"/>
      <c r="BV8" s="993"/>
      <c r="BW8" s="993"/>
      <c r="BX8" s="993"/>
      <c r="BY8" s="993"/>
      <c r="BZ8" s="993"/>
      <c r="CA8" s="993"/>
      <c r="CB8" s="993"/>
      <c r="CC8" s="993"/>
      <c r="CD8" s="993"/>
      <c r="CE8" s="993"/>
      <c r="CF8" s="993"/>
      <c r="CG8" s="1014"/>
      <c r="CH8" s="989">
        <v>15</v>
      </c>
      <c r="CI8" s="990"/>
      <c r="CJ8" s="990"/>
      <c r="CK8" s="990"/>
      <c r="CL8" s="991"/>
      <c r="CM8" s="989">
        <v>84</v>
      </c>
      <c r="CN8" s="990"/>
      <c r="CO8" s="990"/>
      <c r="CP8" s="990"/>
      <c r="CQ8" s="991"/>
      <c r="CR8" s="989">
        <v>5</v>
      </c>
      <c r="CS8" s="990"/>
      <c r="CT8" s="990"/>
      <c r="CU8" s="990"/>
      <c r="CV8" s="991"/>
      <c r="CW8" s="989">
        <v>452</v>
      </c>
      <c r="CX8" s="990"/>
      <c r="CY8" s="990"/>
      <c r="CZ8" s="990"/>
      <c r="DA8" s="991"/>
      <c r="DB8" s="989" t="s">
        <v>555</v>
      </c>
      <c r="DC8" s="990"/>
      <c r="DD8" s="990"/>
      <c r="DE8" s="990"/>
      <c r="DF8" s="991"/>
      <c r="DG8" s="989" t="s">
        <v>555</v>
      </c>
      <c r="DH8" s="990"/>
      <c r="DI8" s="990"/>
      <c r="DJ8" s="990"/>
      <c r="DK8" s="991"/>
      <c r="DL8" s="989">
        <v>80</v>
      </c>
      <c r="DM8" s="990"/>
      <c r="DN8" s="990"/>
      <c r="DO8" s="990"/>
      <c r="DP8" s="991"/>
      <c r="DQ8" s="989">
        <v>72</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549</v>
      </c>
      <c r="BT9" s="993"/>
      <c r="BU9" s="993"/>
      <c r="BV9" s="993"/>
      <c r="BW9" s="993"/>
      <c r="BX9" s="993"/>
      <c r="BY9" s="993"/>
      <c r="BZ9" s="993"/>
      <c r="CA9" s="993"/>
      <c r="CB9" s="993"/>
      <c r="CC9" s="993"/>
      <c r="CD9" s="993"/>
      <c r="CE9" s="993"/>
      <c r="CF9" s="993"/>
      <c r="CG9" s="1014"/>
      <c r="CH9" s="989">
        <v>7</v>
      </c>
      <c r="CI9" s="990"/>
      <c r="CJ9" s="990"/>
      <c r="CK9" s="990"/>
      <c r="CL9" s="991"/>
      <c r="CM9" s="989">
        <v>137</v>
      </c>
      <c r="CN9" s="990"/>
      <c r="CO9" s="990"/>
      <c r="CP9" s="990"/>
      <c r="CQ9" s="991"/>
      <c r="CR9" s="989">
        <v>100</v>
      </c>
      <c r="CS9" s="990"/>
      <c r="CT9" s="990"/>
      <c r="CU9" s="990"/>
      <c r="CV9" s="991"/>
      <c r="CW9" s="989" t="s">
        <v>555</v>
      </c>
      <c r="CX9" s="990"/>
      <c r="CY9" s="990"/>
      <c r="CZ9" s="990"/>
      <c r="DA9" s="991"/>
      <c r="DB9" s="989" t="s">
        <v>555</v>
      </c>
      <c r="DC9" s="990"/>
      <c r="DD9" s="990"/>
      <c r="DE9" s="990"/>
      <c r="DF9" s="991"/>
      <c r="DG9" s="989" t="s">
        <v>555</v>
      </c>
      <c r="DH9" s="990"/>
      <c r="DI9" s="990"/>
      <c r="DJ9" s="990"/>
      <c r="DK9" s="991"/>
      <c r="DL9" s="989" t="s">
        <v>555</v>
      </c>
      <c r="DM9" s="990"/>
      <c r="DN9" s="990"/>
      <c r="DO9" s="990"/>
      <c r="DP9" s="991"/>
      <c r="DQ9" s="989" t="s">
        <v>555</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550</v>
      </c>
      <c r="BT10" s="993"/>
      <c r="BU10" s="993"/>
      <c r="BV10" s="993"/>
      <c r="BW10" s="993"/>
      <c r="BX10" s="993"/>
      <c r="BY10" s="993"/>
      <c r="BZ10" s="993"/>
      <c r="CA10" s="993"/>
      <c r="CB10" s="993"/>
      <c r="CC10" s="993"/>
      <c r="CD10" s="993"/>
      <c r="CE10" s="993"/>
      <c r="CF10" s="993"/>
      <c r="CG10" s="1014"/>
      <c r="CH10" s="989">
        <v>0</v>
      </c>
      <c r="CI10" s="990"/>
      <c r="CJ10" s="990"/>
      <c r="CK10" s="990"/>
      <c r="CL10" s="991"/>
      <c r="CM10" s="989">
        <v>65</v>
      </c>
      <c r="CN10" s="990"/>
      <c r="CO10" s="990"/>
      <c r="CP10" s="990"/>
      <c r="CQ10" s="991"/>
      <c r="CR10" s="989">
        <v>17</v>
      </c>
      <c r="CS10" s="990"/>
      <c r="CT10" s="990"/>
      <c r="CU10" s="990"/>
      <c r="CV10" s="991"/>
      <c r="CW10" s="989">
        <v>8</v>
      </c>
      <c r="CX10" s="990"/>
      <c r="CY10" s="990"/>
      <c r="CZ10" s="990"/>
      <c r="DA10" s="991"/>
      <c r="DB10" s="989" t="s">
        <v>555</v>
      </c>
      <c r="DC10" s="990"/>
      <c r="DD10" s="990"/>
      <c r="DE10" s="990"/>
      <c r="DF10" s="991"/>
      <c r="DG10" s="989" t="s">
        <v>555</v>
      </c>
      <c r="DH10" s="990"/>
      <c r="DI10" s="990"/>
      <c r="DJ10" s="990"/>
      <c r="DK10" s="991"/>
      <c r="DL10" s="989" t="s">
        <v>555</v>
      </c>
      <c r="DM10" s="990"/>
      <c r="DN10" s="990"/>
      <c r="DO10" s="990"/>
      <c r="DP10" s="991"/>
      <c r="DQ10" s="989" t="s">
        <v>555</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551</v>
      </c>
      <c r="BT11" s="993"/>
      <c r="BU11" s="993"/>
      <c r="BV11" s="993"/>
      <c r="BW11" s="993"/>
      <c r="BX11" s="993"/>
      <c r="BY11" s="993"/>
      <c r="BZ11" s="993"/>
      <c r="CA11" s="993"/>
      <c r="CB11" s="993"/>
      <c r="CC11" s="993"/>
      <c r="CD11" s="993"/>
      <c r="CE11" s="993"/>
      <c r="CF11" s="993"/>
      <c r="CG11" s="1014"/>
      <c r="CH11" s="989">
        <v>0</v>
      </c>
      <c r="CI11" s="990"/>
      <c r="CJ11" s="990"/>
      <c r="CK11" s="990"/>
      <c r="CL11" s="991"/>
      <c r="CM11" s="989">
        <v>17</v>
      </c>
      <c r="CN11" s="990"/>
      <c r="CO11" s="990"/>
      <c r="CP11" s="990"/>
      <c r="CQ11" s="991"/>
      <c r="CR11" s="989">
        <v>5</v>
      </c>
      <c r="CS11" s="990"/>
      <c r="CT11" s="990"/>
      <c r="CU11" s="990"/>
      <c r="CV11" s="991"/>
      <c r="CW11" s="989" t="s">
        <v>555</v>
      </c>
      <c r="CX11" s="990"/>
      <c r="CY11" s="990"/>
      <c r="CZ11" s="990"/>
      <c r="DA11" s="991"/>
      <c r="DB11" s="989" t="s">
        <v>555</v>
      </c>
      <c r="DC11" s="990"/>
      <c r="DD11" s="990"/>
      <c r="DE11" s="990"/>
      <c r="DF11" s="991"/>
      <c r="DG11" s="989" t="s">
        <v>555</v>
      </c>
      <c r="DH11" s="990"/>
      <c r="DI11" s="990"/>
      <c r="DJ11" s="990"/>
      <c r="DK11" s="991"/>
      <c r="DL11" s="989" t="s">
        <v>555</v>
      </c>
      <c r="DM11" s="990"/>
      <c r="DN11" s="990"/>
      <c r="DO11" s="990"/>
      <c r="DP11" s="991"/>
      <c r="DQ11" s="989" t="s">
        <v>555</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552</v>
      </c>
      <c r="BT12" s="993"/>
      <c r="BU12" s="993"/>
      <c r="BV12" s="993"/>
      <c r="BW12" s="993"/>
      <c r="BX12" s="993"/>
      <c r="BY12" s="993"/>
      <c r="BZ12" s="993"/>
      <c r="CA12" s="993"/>
      <c r="CB12" s="993"/>
      <c r="CC12" s="993"/>
      <c r="CD12" s="993"/>
      <c r="CE12" s="993"/>
      <c r="CF12" s="993"/>
      <c r="CG12" s="1014"/>
      <c r="CH12" s="989">
        <v>2</v>
      </c>
      <c r="CI12" s="990"/>
      <c r="CJ12" s="990"/>
      <c r="CK12" s="990"/>
      <c r="CL12" s="991"/>
      <c r="CM12" s="989">
        <v>48</v>
      </c>
      <c r="CN12" s="990"/>
      <c r="CO12" s="990"/>
      <c r="CP12" s="990"/>
      <c r="CQ12" s="991"/>
      <c r="CR12" s="989">
        <v>3</v>
      </c>
      <c r="CS12" s="990"/>
      <c r="CT12" s="990"/>
      <c r="CU12" s="990"/>
      <c r="CV12" s="991"/>
      <c r="CW12" s="989" t="s">
        <v>555</v>
      </c>
      <c r="CX12" s="990"/>
      <c r="CY12" s="990"/>
      <c r="CZ12" s="990"/>
      <c r="DA12" s="991"/>
      <c r="DB12" s="989" t="s">
        <v>555</v>
      </c>
      <c r="DC12" s="990"/>
      <c r="DD12" s="990"/>
      <c r="DE12" s="990"/>
      <c r="DF12" s="991"/>
      <c r="DG12" s="989" t="s">
        <v>555</v>
      </c>
      <c r="DH12" s="990"/>
      <c r="DI12" s="990"/>
      <c r="DJ12" s="990"/>
      <c r="DK12" s="991"/>
      <c r="DL12" s="989" t="s">
        <v>555</v>
      </c>
      <c r="DM12" s="990"/>
      <c r="DN12" s="990"/>
      <c r="DO12" s="990"/>
      <c r="DP12" s="991"/>
      <c r="DQ12" s="989" t="s">
        <v>555</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553</v>
      </c>
      <c r="BT13" s="993"/>
      <c r="BU13" s="993"/>
      <c r="BV13" s="993"/>
      <c r="BW13" s="993"/>
      <c r="BX13" s="993"/>
      <c r="BY13" s="993"/>
      <c r="BZ13" s="993"/>
      <c r="CA13" s="993"/>
      <c r="CB13" s="993"/>
      <c r="CC13" s="993"/>
      <c r="CD13" s="993"/>
      <c r="CE13" s="993"/>
      <c r="CF13" s="993"/>
      <c r="CG13" s="1014"/>
      <c r="CH13" s="989">
        <v>-1</v>
      </c>
      <c r="CI13" s="990"/>
      <c r="CJ13" s="990"/>
      <c r="CK13" s="990"/>
      <c r="CL13" s="991"/>
      <c r="CM13" s="989">
        <v>63</v>
      </c>
      <c r="CN13" s="990"/>
      <c r="CO13" s="990"/>
      <c r="CP13" s="990"/>
      <c r="CQ13" s="991"/>
      <c r="CR13" s="989">
        <v>8</v>
      </c>
      <c r="CS13" s="990"/>
      <c r="CT13" s="990"/>
      <c r="CU13" s="990"/>
      <c r="CV13" s="991"/>
      <c r="CW13" s="989">
        <v>5</v>
      </c>
      <c r="CX13" s="990"/>
      <c r="CY13" s="990"/>
      <c r="CZ13" s="990"/>
      <c r="DA13" s="991"/>
      <c r="DB13" s="989" t="s">
        <v>555</v>
      </c>
      <c r="DC13" s="990"/>
      <c r="DD13" s="990"/>
      <c r="DE13" s="990"/>
      <c r="DF13" s="991"/>
      <c r="DG13" s="989" t="s">
        <v>555</v>
      </c>
      <c r="DH13" s="990"/>
      <c r="DI13" s="990"/>
      <c r="DJ13" s="990"/>
      <c r="DK13" s="991"/>
      <c r="DL13" s="989" t="s">
        <v>555</v>
      </c>
      <c r="DM13" s="990"/>
      <c r="DN13" s="990"/>
      <c r="DO13" s="990"/>
      <c r="DP13" s="991"/>
      <c r="DQ13" s="989" t="s">
        <v>555</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554</v>
      </c>
      <c r="BT14" s="993"/>
      <c r="BU14" s="993"/>
      <c r="BV14" s="993"/>
      <c r="BW14" s="993"/>
      <c r="BX14" s="993"/>
      <c r="BY14" s="993"/>
      <c r="BZ14" s="993"/>
      <c r="CA14" s="993"/>
      <c r="CB14" s="993"/>
      <c r="CC14" s="993"/>
      <c r="CD14" s="993"/>
      <c r="CE14" s="993"/>
      <c r="CF14" s="993"/>
      <c r="CG14" s="1014"/>
      <c r="CH14" s="989">
        <v>6</v>
      </c>
      <c r="CI14" s="990"/>
      <c r="CJ14" s="990"/>
      <c r="CK14" s="990"/>
      <c r="CL14" s="991"/>
      <c r="CM14" s="989">
        <v>81</v>
      </c>
      <c r="CN14" s="990"/>
      <c r="CO14" s="990"/>
      <c r="CP14" s="990"/>
      <c r="CQ14" s="991"/>
      <c r="CR14" s="989">
        <v>5</v>
      </c>
      <c r="CS14" s="990"/>
      <c r="CT14" s="990"/>
      <c r="CU14" s="990"/>
      <c r="CV14" s="991"/>
      <c r="CW14" s="989">
        <v>54</v>
      </c>
      <c r="CX14" s="990"/>
      <c r="CY14" s="990"/>
      <c r="CZ14" s="990"/>
      <c r="DA14" s="991"/>
      <c r="DB14" s="989" t="s">
        <v>555</v>
      </c>
      <c r="DC14" s="990"/>
      <c r="DD14" s="990"/>
      <c r="DE14" s="990"/>
      <c r="DF14" s="991"/>
      <c r="DG14" s="989" t="s">
        <v>555</v>
      </c>
      <c r="DH14" s="990"/>
      <c r="DI14" s="990"/>
      <c r="DJ14" s="990"/>
      <c r="DK14" s="991"/>
      <c r="DL14" s="989">
        <v>15</v>
      </c>
      <c r="DM14" s="990"/>
      <c r="DN14" s="990"/>
      <c r="DO14" s="990"/>
      <c r="DP14" s="991"/>
      <c r="DQ14" s="989">
        <v>14</v>
      </c>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33327</v>
      </c>
      <c r="R23" s="1061"/>
      <c r="S23" s="1061"/>
      <c r="T23" s="1061"/>
      <c r="U23" s="1061"/>
      <c r="V23" s="1061">
        <v>32756</v>
      </c>
      <c r="W23" s="1061"/>
      <c r="X23" s="1061"/>
      <c r="Y23" s="1061"/>
      <c r="Z23" s="1061"/>
      <c r="AA23" s="1061">
        <v>571</v>
      </c>
      <c r="AB23" s="1061"/>
      <c r="AC23" s="1061"/>
      <c r="AD23" s="1061"/>
      <c r="AE23" s="1068"/>
      <c r="AF23" s="1069">
        <v>443</v>
      </c>
      <c r="AG23" s="1061"/>
      <c r="AH23" s="1061"/>
      <c r="AI23" s="1061"/>
      <c r="AJ23" s="1070"/>
      <c r="AK23" s="1071"/>
      <c r="AL23" s="1072"/>
      <c r="AM23" s="1072"/>
      <c r="AN23" s="1072"/>
      <c r="AO23" s="1072"/>
      <c r="AP23" s="1061">
        <v>28375</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6539</v>
      </c>
      <c r="R28" s="1051"/>
      <c r="S28" s="1051"/>
      <c r="T28" s="1051"/>
      <c r="U28" s="1051"/>
      <c r="V28" s="1051">
        <v>6495</v>
      </c>
      <c r="W28" s="1051"/>
      <c r="X28" s="1051"/>
      <c r="Y28" s="1051"/>
      <c r="Z28" s="1051"/>
      <c r="AA28" s="1051">
        <v>44</v>
      </c>
      <c r="AB28" s="1051"/>
      <c r="AC28" s="1051"/>
      <c r="AD28" s="1051"/>
      <c r="AE28" s="1052"/>
      <c r="AF28" s="1053">
        <v>44</v>
      </c>
      <c r="AG28" s="1051"/>
      <c r="AH28" s="1051"/>
      <c r="AI28" s="1051"/>
      <c r="AJ28" s="1054"/>
      <c r="AK28" s="1042">
        <v>536</v>
      </c>
      <c r="AL28" s="1043"/>
      <c r="AM28" s="1043"/>
      <c r="AN28" s="1043"/>
      <c r="AO28" s="1043"/>
      <c r="AP28" s="1043" t="s">
        <v>555</v>
      </c>
      <c r="AQ28" s="1043"/>
      <c r="AR28" s="1043"/>
      <c r="AS28" s="1043"/>
      <c r="AT28" s="1043"/>
      <c r="AU28" s="1043" t="s">
        <v>555</v>
      </c>
      <c r="AV28" s="1043"/>
      <c r="AW28" s="1043"/>
      <c r="AX28" s="1043"/>
      <c r="AY28" s="1043"/>
      <c r="AZ28" s="1044" t="s">
        <v>555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5786</v>
      </c>
      <c r="R29" s="1039"/>
      <c r="S29" s="1039"/>
      <c r="T29" s="1039"/>
      <c r="U29" s="1039"/>
      <c r="V29" s="1039">
        <v>5672</v>
      </c>
      <c r="W29" s="1039"/>
      <c r="X29" s="1039"/>
      <c r="Y29" s="1039"/>
      <c r="Z29" s="1039"/>
      <c r="AA29" s="1039">
        <v>114</v>
      </c>
      <c r="AB29" s="1039"/>
      <c r="AC29" s="1039"/>
      <c r="AD29" s="1039"/>
      <c r="AE29" s="1040"/>
      <c r="AF29" s="1035">
        <v>114</v>
      </c>
      <c r="AG29" s="1036"/>
      <c r="AH29" s="1036"/>
      <c r="AI29" s="1036"/>
      <c r="AJ29" s="1037"/>
      <c r="AK29" s="980">
        <v>804</v>
      </c>
      <c r="AL29" s="971"/>
      <c r="AM29" s="971"/>
      <c r="AN29" s="971"/>
      <c r="AO29" s="971"/>
      <c r="AP29" s="971" t="s">
        <v>555</v>
      </c>
      <c r="AQ29" s="971"/>
      <c r="AR29" s="971"/>
      <c r="AS29" s="971"/>
      <c r="AT29" s="971"/>
      <c r="AU29" s="971" t="s">
        <v>555</v>
      </c>
      <c r="AV29" s="971"/>
      <c r="AW29" s="971"/>
      <c r="AX29" s="971"/>
      <c r="AY29" s="971"/>
      <c r="AZ29" s="1041" t="s">
        <v>555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24</v>
      </c>
      <c r="R30" s="1039"/>
      <c r="S30" s="1039"/>
      <c r="T30" s="1039"/>
      <c r="U30" s="1039"/>
      <c r="V30" s="1039">
        <v>24</v>
      </c>
      <c r="W30" s="1039"/>
      <c r="X30" s="1039"/>
      <c r="Y30" s="1039"/>
      <c r="Z30" s="1039"/>
      <c r="AA30" s="1039" t="s">
        <v>555</v>
      </c>
      <c r="AB30" s="1039"/>
      <c r="AC30" s="1039"/>
      <c r="AD30" s="1039"/>
      <c r="AE30" s="1040"/>
      <c r="AF30" s="1035" t="s">
        <v>122</v>
      </c>
      <c r="AG30" s="1036"/>
      <c r="AH30" s="1036"/>
      <c r="AI30" s="1036"/>
      <c r="AJ30" s="1037"/>
      <c r="AK30" s="980">
        <v>20</v>
      </c>
      <c r="AL30" s="971"/>
      <c r="AM30" s="971"/>
      <c r="AN30" s="971"/>
      <c r="AO30" s="971"/>
      <c r="AP30" s="971">
        <v>2</v>
      </c>
      <c r="AQ30" s="971"/>
      <c r="AR30" s="971"/>
      <c r="AS30" s="971"/>
      <c r="AT30" s="971"/>
      <c r="AU30" s="971">
        <v>2</v>
      </c>
      <c r="AV30" s="971"/>
      <c r="AW30" s="971"/>
      <c r="AX30" s="971"/>
      <c r="AY30" s="971"/>
      <c r="AZ30" s="1041" t="s">
        <v>555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920</v>
      </c>
      <c r="R31" s="1039"/>
      <c r="S31" s="1039"/>
      <c r="T31" s="1039"/>
      <c r="U31" s="1039"/>
      <c r="V31" s="1039">
        <v>891</v>
      </c>
      <c r="W31" s="1039"/>
      <c r="X31" s="1039"/>
      <c r="Y31" s="1039"/>
      <c r="Z31" s="1039"/>
      <c r="AA31" s="1039">
        <v>29</v>
      </c>
      <c r="AB31" s="1039"/>
      <c r="AC31" s="1039"/>
      <c r="AD31" s="1039"/>
      <c r="AE31" s="1040"/>
      <c r="AF31" s="1035">
        <v>29</v>
      </c>
      <c r="AG31" s="1036"/>
      <c r="AH31" s="1036"/>
      <c r="AI31" s="1036"/>
      <c r="AJ31" s="1037"/>
      <c r="AK31" s="980">
        <v>165</v>
      </c>
      <c r="AL31" s="971"/>
      <c r="AM31" s="971"/>
      <c r="AN31" s="971"/>
      <c r="AO31" s="971"/>
      <c r="AP31" s="971" t="s">
        <v>555</v>
      </c>
      <c r="AQ31" s="971"/>
      <c r="AR31" s="971"/>
      <c r="AS31" s="971"/>
      <c r="AT31" s="971"/>
      <c r="AU31" s="971" t="s">
        <v>555</v>
      </c>
      <c r="AV31" s="971"/>
      <c r="AW31" s="971"/>
      <c r="AX31" s="971"/>
      <c r="AY31" s="971"/>
      <c r="AZ31" s="1041" t="s">
        <v>555</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1729</v>
      </c>
      <c r="R32" s="1039"/>
      <c r="S32" s="1039"/>
      <c r="T32" s="1039"/>
      <c r="U32" s="1039"/>
      <c r="V32" s="1039">
        <v>1474</v>
      </c>
      <c r="W32" s="1039"/>
      <c r="X32" s="1039"/>
      <c r="Y32" s="1039"/>
      <c r="Z32" s="1039"/>
      <c r="AA32" s="1039">
        <v>255</v>
      </c>
      <c r="AB32" s="1039"/>
      <c r="AC32" s="1039"/>
      <c r="AD32" s="1039"/>
      <c r="AE32" s="1040"/>
      <c r="AF32" s="1035">
        <v>1873</v>
      </c>
      <c r="AG32" s="1036"/>
      <c r="AH32" s="1036"/>
      <c r="AI32" s="1036"/>
      <c r="AJ32" s="1037"/>
      <c r="AK32" s="980">
        <v>53</v>
      </c>
      <c r="AL32" s="971"/>
      <c r="AM32" s="971"/>
      <c r="AN32" s="971"/>
      <c r="AO32" s="971"/>
      <c r="AP32" s="971">
        <v>3799</v>
      </c>
      <c r="AQ32" s="971"/>
      <c r="AR32" s="971"/>
      <c r="AS32" s="971"/>
      <c r="AT32" s="971"/>
      <c r="AU32" s="971">
        <v>338</v>
      </c>
      <c r="AV32" s="971"/>
      <c r="AW32" s="971"/>
      <c r="AX32" s="971"/>
      <c r="AY32" s="971"/>
      <c r="AZ32" s="1041" t="s">
        <v>555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2807</v>
      </c>
      <c r="R33" s="1039"/>
      <c r="S33" s="1039"/>
      <c r="T33" s="1039"/>
      <c r="U33" s="1039"/>
      <c r="V33" s="1039">
        <v>2429</v>
      </c>
      <c r="W33" s="1039"/>
      <c r="X33" s="1039"/>
      <c r="Y33" s="1039"/>
      <c r="Z33" s="1039"/>
      <c r="AA33" s="1039">
        <v>378</v>
      </c>
      <c r="AB33" s="1039"/>
      <c r="AC33" s="1039"/>
      <c r="AD33" s="1039"/>
      <c r="AE33" s="1040"/>
      <c r="AF33" s="1035">
        <v>668</v>
      </c>
      <c r="AG33" s="1036"/>
      <c r="AH33" s="1036"/>
      <c r="AI33" s="1036"/>
      <c r="AJ33" s="1037"/>
      <c r="AK33" s="980">
        <v>849</v>
      </c>
      <c r="AL33" s="971"/>
      <c r="AM33" s="971"/>
      <c r="AN33" s="971"/>
      <c r="AO33" s="971"/>
      <c r="AP33" s="971">
        <v>14776</v>
      </c>
      <c r="AQ33" s="971"/>
      <c r="AR33" s="971"/>
      <c r="AS33" s="971"/>
      <c r="AT33" s="971"/>
      <c r="AU33" s="971">
        <v>8423</v>
      </c>
      <c r="AV33" s="971"/>
      <c r="AW33" s="971"/>
      <c r="AX33" s="971"/>
      <c r="AY33" s="971"/>
      <c r="AZ33" s="1041" t="s">
        <v>555</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395</v>
      </c>
      <c r="C34" s="1031"/>
      <c r="D34" s="1031"/>
      <c r="E34" s="1031"/>
      <c r="F34" s="1031"/>
      <c r="G34" s="1031"/>
      <c r="H34" s="1031"/>
      <c r="I34" s="1031"/>
      <c r="J34" s="1031"/>
      <c r="K34" s="1031"/>
      <c r="L34" s="1031"/>
      <c r="M34" s="1031"/>
      <c r="N34" s="1031"/>
      <c r="O34" s="1031"/>
      <c r="P34" s="1032"/>
      <c r="Q34" s="1038">
        <v>245</v>
      </c>
      <c r="R34" s="1039"/>
      <c r="S34" s="1039"/>
      <c r="T34" s="1039"/>
      <c r="U34" s="1039"/>
      <c r="V34" s="1039">
        <v>214</v>
      </c>
      <c r="W34" s="1039"/>
      <c r="X34" s="1039"/>
      <c r="Y34" s="1039"/>
      <c r="Z34" s="1039"/>
      <c r="AA34" s="1039">
        <v>31</v>
      </c>
      <c r="AB34" s="1039"/>
      <c r="AC34" s="1039"/>
      <c r="AD34" s="1039"/>
      <c r="AE34" s="1040"/>
      <c r="AF34" s="1035">
        <v>84</v>
      </c>
      <c r="AG34" s="1036"/>
      <c r="AH34" s="1036"/>
      <c r="AI34" s="1036"/>
      <c r="AJ34" s="1037"/>
      <c r="AK34" s="980">
        <v>196</v>
      </c>
      <c r="AL34" s="971"/>
      <c r="AM34" s="971"/>
      <c r="AN34" s="971"/>
      <c r="AO34" s="971"/>
      <c r="AP34" s="971">
        <v>995</v>
      </c>
      <c r="AQ34" s="971"/>
      <c r="AR34" s="971"/>
      <c r="AS34" s="971"/>
      <c r="AT34" s="971"/>
      <c r="AU34" s="971">
        <v>995</v>
      </c>
      <c r="AV34" s="971"/>
      <c r="AW34" s="971"/>
      <c r="AX34" s="971"/>
      <c r="AY34" s="971"/>
      <c r="AZ34" s="1041" t="s">
        <v>555</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2812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556</v>
      </c>
      <c r="C68" s="986"/>
      <c r="D68" s="986"/>
      <c r="E68" s="986"/>
      <c r="F68" s="986"/>
      <c r="G68" s="986"/>
      <c r="H68" s="986"/>
      <c r="I68" s="986"/>
      <c r="J68" s="986"/>
      <c r="K68" s="986"/>
      <c r="L68" s="986"/>
      <c r="M68" s="986"/>
      <c r="N68" s="986"/>
      <c r="O68" s="986"/>
      <c r="P68" s="987"/>
      <c r="Q68" s="988">
        <v>5008</v>
      </c>
      <c r="R68" s="982"/>
      <c r="S68" s="982"/>
      <c r="T68" s="982"/>
      <c r="U68" s="982"/>
      <c r="V68" s="982">
        <v>4781</v>
      </c>
      <c r="W68" s="982"/>
      <c r="X68" s="982"/>
      <c r="Y68" s="982"/>
      <c r="Z68" s="982"/>
      <c r="AA68" s="982">
        <v>227</v>
      </c>
      <c r="AB68" s="982"/>
      <c r="AC68" s="982"/>
      <c r="AD68" s="982"/>
      <c r="AE68" s="982"/>
      <c r="AF68" s="982">
        <v>227</v>
      </c>
      <c r="AG68" s="982"/>
      <c r="AH68" s="982"/>
      <c r="AI68" s="982"/>
      <c r="AJ68" s="982"/>
      <c r="AK68" s="982" t="s">
        <v>569</v>
      </c>
      <c r="AL68" s="982"/>
      <c r="AM68" s="982"/>
      <c r="AN68" s="982"/>
      <c r="AO68" s="982"/>
      <c r="AP68" s="982">
        <v>642</v>
      </c>
      <c r="AQ68" s="982"/>
      <c r="AR68" s="982"/>
      <c r="AS68" s="982"/>
      <c r="AT68" s="982"/>
      <c r="AU68" s="982">
        <v>98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557</v>
      </c>
      <c r="C69" s="975"/>
      <c r="D69" s="975"/>
      <c r="E69" s="975"/>
      <c r="F69" s="975"/>
      <c r="G69" s="975"/>
      <c r="H69" s="975"/>
      <c r="I69" s="975"/>
      <c r="J69" s="975"/>
      <c r="K69" s="975"/>
      <c r="L69" s="975"/>
      <c r="M69" s="975"/>
      <c r="N69" s="975"/>
      <c r="O69" s="975"/>
      <c r="P69" s="976"/>
      <c r="Q69" s="977">
        <v>9</v>
      </c>
      <c r="R69" s="971"/>
      <c r="S69" s="971"/>
      <c r="T69" s="971"/>
      <c r="U69" s="971"/>
      <c r="V69" s="971">
        <v>7</v>
      </c>
      <c r="W69" s="971"/>
      <c r="X69" s="971"/>
      <c r="Y69" s="971"/>
      <c r="Z69" s="971"/>
      <c r="AA69" s="971">
        <v>2</v>
      </c>
      <c r="AB69" s="971"/>
      <c r="AC69" s="971"/>
      <c r="AD69" s="971"/>
      <c r="AE69" s="971"/>
      <c r="AF69" s="971">
        <v>2</v>
      </c>
      <c r="AG69" s="971"/>
      <c r="AH69" s="971"/>
      <c r="AI69" s="971"/>
      <c r="AJ69" s="971"/>
      <c r="AK69" s="971" t="s">
        <v>569</v>
      </c>
      <c r="AL69" s="971"/>
      <c r="AM69" s="971"/>
      <c r="AN69" s="971"/>
      <c r="AO69" s="971"/>
      <c r="AP69" s="971" t="s">
        <v>569</v>
      </c>
      <c r="AQ69" s="971"/>
      <c r="AR69" s="971"/>
      <c r="AS69" s="971"/>
      <c r="AT69" s="971"/>
      <c r="AU69" s="971" t="s">
        <v>569</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558</v>
      </c>
      <c r="C70" s="975"/>
      <c r="D70" s="975"/>
      <c r="E70" s="975"/>
      <c r="F70" s="975"/>
      <c r="G70" s="975"/>
      <c r="H70" s="975"/>
      <c r="I70" s="975"/>
      <c r="J70" s="975"/>
      <c r="K70" s="975"/>
      <c r="L70" s="975"/>
      <c r="M70" s="975"/>
      <c r="N70" s="975"/>
      <c r="O70" s="975"/>
      <c r="P70" s="976"/>
      <c r="Q70" s="977">
        <v>1609</v>
      </c>
      <c r="R70" s="971"/>
      <c r="S70" s="971"/>
      <c r="T70" s="971"/>
      <c r="U70" s="971"/>
      <c r="V70" s="971">
        <v>1554</v>
      </c>
      <c r="W70" s="971"/>
      <c r="X70" s="971"/>
      <c r="Y70" s="971"/>
      <c r="Z70" s="971"/>
      <c r="AA70" s="971">
        <v>55</v>
      </c>
      <c r="AB70" s="971"/>
      <c r="AC70" s="971"/>
      <c r="AD70" s="971"/>
      <c r="AE70" s="971"/>
      <c r="AF70" s="971">
        <v>55</v>
      </c>
      <c r="AG70" s="971"/>
      <c r="AH70" s="971"/>
      <c r="AI70" s="971"/>
      <c r="AJ70" s="971"/>
      <c r="AK70" s="971">
        <v>8</v>
      </c>
      <c r="AL70" s="971"/>
      <c r="AM70" s="971"/>
      <c r="AN70" s="971"/>
      <c r="AO70" s="971"/>
      <c r="AP70" s="971" t="s">
        <v>569</v>
      </c>
      <c r="AQ70" s="971"/>
      <c r="AR70" s="971"/>
      <c r="AS70" s="971"/>
      <c r="AT70" s="971"/>
      <c r="AU70" s="971" t="s">
        <v>569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559</v>
      </c>
      <c r="C71" s="975"/>
      <c r="D71" s="975"/>
      <c r="E71" s="975"/>
      <c r="F71" s="975"/>
      <c r="G71" s="975"/>
      <c r="H71" s="975"/>
      <c r="I71" s="975"/>
      <c r="J71" s="975"/>
      <c r="K71" s="975"/>
      <c r="L71" s="975"/>
      <c r="M71" s="975"/>
      <c r="N71" s="975"/>
      <c r="O71" s="975"/>
      <c r="P71" s="976"/>
      <c r="Q71" s="977">
        <v>380</v>
      </c>
      <c r="R71" s="971"/>
      <c r="S71" s="971"/>
      <c r="T71" s="971"/>
      <c r="U71" s="971"/>
      <c r="V71" s="971">
        <v>185</v>
      </c>
      <c r="W71" s="971"/>
      <c r="X71" s="971"/>
      <c r="Y71" s="971"/>
      <c r="Z71" s="971"/>
      <c r="AA71" s="971">
        <v>195</v>
      </c>
      <c r="AB71" s="971"/>
      <c r="AC71" s="971"/>
      <c r="AD71" s="971"/>
      <c r="AE71" s="971"/>
      <c r="AF71" s="971">
        <v>195</v>
      </c>
      <c r="AG71" s="971"/>
      <c r="AH71" s="971"/>
      <c r="AI71" s="971"/>
      <c r="AJ71" s="971"/>
      <c r="AK71" s="971">
        <v>20</v>
      </c>
      <c r="AL71" s="971"/>
      <c r="AM71" s="971"/>
      <c r="AN71" s="971"/>
      <c r="AO71" s="971"/>
      <c r="AP71" s="971" t="s">
        <v>569</v>
      </c>
      <c r="AQ71" s="971"/>
      <c r="AR71" s="971"/>
      <c r="AS71" s="971"/>
      <c r="AT71" s="971"/>
      <c r="AU71" s="971" t="s">
        <v>569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560</v>
      </c>
      <c r="C72" s="975"/>
      <c r="D72" s="975"/>
      <c r="E72" s="975"/>
      <c r="F72" s="975"/>
      <c r="G72" s="975"/>
      <c r="H72" s="975"/>
      <c r="I72" s="975"/>
      <c r="J72" s="975"/>
      <c r="K72" s="975"/>
      <c r="L72" s="975"/>
      <c r="M72" s="975"/>
      <c r="N72" s="975"/>
      <c r="O72" s="975"/>
      <c r="P72" s="976"/>
      <c r="Q72" s="977">
        <v>319650</v>
      </c>
      <c r="R72" s="971"/>
      <c r="S72" s="971"/>
      <c r="T72" s="971"/>
      <c r="U72" s="971"/>
      <c r="V72" s="971">
        <v>305956</v>
      </c>
      <c r="W72" s="971"/>
      <c r="X72" s="971"/>
      <c r="Y72" s="971"/>
      <c r="Z72" s="971"/>
      <c r="AA72" s="971">
        <v>13694</v>
      </c>
      <c r="AB72" s="971"/>
      <c r="AC72" s="971"/>
      <c r="AD72" s="971"/>
      <c r="AE72" s="971"/>
      <c r="AF72" s="971">
        <v>13694</v>
      </c>
      <c r="AG72" s="971"/>
      <c r="AH72" s="971"/>
      <c r="AI72" s="971"/>
      <c r="AJ72" s="971"/>
      <c r="AK72" s="971">
        <v>0</v>
      </c>
      <c r="AL72" s="971"/>
      <c r="AM72" s="971"/>
      <c r="AN72" s="971"/>
      <c r="AO72" s="971"/>
      <c r="AP72" s="971" t="s">
        <v>569</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561</v>
      </c>
      <c r="C73" s="975"/>
      <c r="D73" s="975"/>
      <c r="E73" s="975"/>
      <c r="F73" s="975"/>
      <c r="G73" s="975"/>
      <c r="H73" s="975"/>
      <c r="I73" s="975"/>
      <c r="J73" s="975"/>
      <c r="K73" s="975"/>
      <c r="L73" s="975"/>
      <c r="M73" s="975"/>
      <c r="N73" s="975"/>
      <c r="O73" s="975"/>
      <c r="P73" s="976"/>
      <c r="Q73" s="977">
        <v>103</v>
      </c>
      <c r="R73" s="971"/>
      <c r="S73" s="971"/>
      <c r="T73" s="971"/>
      <c r="U73" s="971"/>
      <c r="V73" s="971">
        <v>77</v>
      </c>
      <c r="W73" s="971"/>
      <c r="X73" s="971"/>
      <c r="Y73" s="971"/>
      <c r="Z73" s="971"/>
      <c r="AA73" s="971">
        <v>26</v>
      </c>
      <c r="AB73" s="971"/>
      <c r="AC73" s="971"/>
      <c r="AD73" s="971"/>
      <c r="AE73" s="971"/>
      <c r="AF73" s="971">
        <v>26</v>
      </c>
      <c r="AG73" s="971"/>
      <c r="AH73" s="971"/>
      <c r="AI73" s="971"/>
      <c r="AJ73" s="971"/>
      <c r="AK73" s="971" t="s">
        <v>569</v>
      </c>
      <c r="AL73" s="971"/>
      <c r="AM73" s="971"/>
      <c r="AN73" s="971"/>
      <c r="AO73" s="971"/>
      <c r="AP73" s="971">
        <v>13</v>
      </c>
      <c r="AQ73" s="971"/>
      <c r="AR73" s="971"/>
      <c r="AS73" s="971"/>
      <c r="AT73" s="971"/>
      <c r="AU73" s="971">
        <v>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562</v>
      </c>
      <c r="C74" s="975"/>
      <c r="D74" s="975"/>
      <c r="E74" s="975"/>
      <c r="F74" s="975"/>
      <c r="G74" s="975"/>
      <c r="H74" s="975"/>
      <c r="I74" s="975"/>
      <c r="J74" s="975"/>
      <c r="K74" s="975"/>
      <c r="L74" s="975"/>
      <c r="M74" s="975"/>
      <c r="N74" s="975"/>
      <c r="O74" s="975"/>
      <c r="P74" s="976"/>
      <c r="Q74" s="977">
        <v>413</v>
      </c>
      <c r="R74" s="971"/>
      <c r="S74" s="971"/>
      <c r="T74" s="971"/>
      <c r="U74" s="971"/>
      <c r="V74" s="971">
        <v>378</v>
      </c>
      <c r="W74" s="971"/>
      <c r="X74" s="971"/>
      <c r="Y74" s="971"/>
      <c r="Z74" s="971"/>
      <c r="AA74" s="971">
        <v>35</v>
      </c>
      <c r="AB74" s="971"/>
      <c r="AC74" s="971"/>
      <c r="AD74" s="971"/>
      <c r="AE74" s="971"/>
      <c r="AF74" s="971">
        <v>35</v>
      </c>
      <c r="AG74" s="971"/>
      <c r="AH74" s="971"/>
      <c r="AI74" s="971"/>
      <c r="AJ74" s="971"/>
      <c r="AK74" s="971">
        <v>20</v>
      </c>
      <c r="AL74" s="971"/>
      <c r="AM74" s="971"/>
      <c r="AN74" s="971"/>
      <c r="AO74" s="971"/>
      <c r="AP74" s="971">
        <v>239</v>
      </c>
      <c r="AQ74" s="971"/>
      <c r="AR74" s="971"/>
      <c r="AS74" s="971"/>
      <c r="AT74" s="971"/>
      <c r="AU74" s="971">
        <v>36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563</v>
      </c>
      <c r="C75" s="975"/>
      <c r="D75" s="975"/>
      <c r="E75" s="975"/>
      <c r="F75" s="975"/>
      <c r="G75" s="975"/>
      <c r="H75" s="975"/>
      <c r="I75" s="975"/>
      <c r="J75" s="975"/>
      <c r="K75" s="975"/>
      <c r="L75" s="975"/>
      <c r="M75" s="975"/>
      <c r="N75" s="975"/>
      <c r="O75" s="975"/>
      <c r="P75" s="976"/>
      <c r="Q75" s="978">
        <v>115</v>
      </c>
      <c r="R75" s="979"/>
      <c r="S75" s="979"/>
      <c r="T75" s="979"/>
      <c r="U75" s="980"/>
      <c r="V75" s="981">
        <v>90</v>
      </c>
      <c r="W75" s="979"/>
      <c r="X75" s="979"/>
      <c r="Y75" s="979"/>
      <c r="Z75" s="980"/>
      <c r="AA75" s="981">
        <v>24</v>
      </c>
      <c r="AB75" s="979"/>
      <c r="AC75" s="979"/>
      <c r="AD75" s="979"/>
      <c r="AE75" s="980"/>
      <c r="AF75" s="981">
        <v>24</v>
      </c>
      <c r="AG75" s="979"/>
      <c r="AH75" s="979"/>
      <c r="AI75" s="979"/>
      <c r="AJ75" s="980"/>
      <c r="AK75" s="981" t="s">
        <v>569</v>
      </c>
      <c r="AL75" s="979"/>
      <c r="AM75" s="979"/>
      <c r="AN75" s="979"/>
      <c r="AO75" s="980"/>
      <c r="AP75" s="981">
        <v>81</v>
      </c>
      <c r="AQ75" s="979"/>
      <c r="AR75" s="979"/>
      <c r="AS75" s="979"/>
      <c r="AT75" s="980"/>
      <c r="AU75" s="981">
        <v>38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564</v>
      </c>
      <c r="C76" s="975"/>
      <c r="D76" s="975"/>
      <c r="E76" s="975"/>
      <c r="F76" s="975"/>
      <c r="G76" s="975"/>
      <c r="H76" s="975"/>
      <c r="I76" s="975"/>
      <c r="J76" s="975"/>
      <c r="K76" s="975"/>
      <c r="L76" s="975"/>
      <c r="M76" s="975"/>
      <c r="N76" s="975"/>
      <c r="O76" s="975"/>
      <c r="P76" s="976"/>
      <c r="Q76" s="978">
        <v>4329</v>
      </c>
      <c r="R76" s="979"/>
      <c r="S76" s="979"/>
      <c r="T76" s="979"/>
      <c r="U76" s="980"/>
      <c r="V76" s="981">
        <v>4186</v>
      </c>
      <c r="W76" s="979"/>
      <c r="X76" s="979"/>
      <c r="Y76" s="979"/>
      <c r="Z76" s="980"/>
      <c r="AA76" s="981">
        <v>143</v>
      </c>
      <c r="AB76" s="979"/>
      <c r="AC76" s="979"/>
      <c r="AD76" s="979"/>
      <c r="AE76" s="980"/>
      <c r="AF76" s="981">
        <v>143</v>
      </c>
      <c r="AG76" s="979"/>
      <c r="AH76" s="979"/>
      <c r="AI76" s="979"/>
      <c r="AJ76" s="980"/>
      <c r="AK76" s="981" t="s">
        <v>569</v>
      </c>
      <c r="AL76" s="979"/>
      <c r="AM76" s="979"/>
      <c r="AN76" s="979"/>
      <c r="AO76" s="980"/>
      <c r="AP76" s="981">
        <v>12</v>
      </c>
      <c r="AQ76" s="979"/>
      <c r="AR76" s="979"/>
      <c r="AS76" s="979"/>
      <c r="AT76" s="980"/>
      <c r="AU76" s="981">
        <v>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565</v>
      </c>
      <c r="C77" s="975"/>
      <c r="D77" s="975"/>
      <c r="E77" s="975"/>
      <c r="F77" s="975"/>
      <c r="G77" s="975"/>
      <c r="H77" s="975"/>
      <c r="I77" s="975"/>
      <c r="J77" s="975"/>
      <c r="K77" s="975"/>
      <c r="L77" s="975"/>
      <c r="M77" s="975"/>
      <c r="N77" s="975"/>
      <c r="O77" s="975"/>
      <c r="P77" s="976"/>
      <c r="Q77" s="978">
        <v>3050</v>
      </c>
      <c r="R77" s="979"/>
      <c r="S77" s="979"/>
      <c r="T77" s="979"/>
      <c r="U77" s="980"/>
      <c r="V77" s="981">
        <v>2757</v>
      </c>
      <c r="W77" s="979"/>
      <c r="X77" s="979"/>
      <c r="Y77" s="979"/>
      <c r="Z77" s="980"/>
      <c r="AA77" s="981">
        <v>293</v>
      </c>
      <c r="AB77" s="979"/>
      <c r="AC77" s="979"/>
      <c r="AD77" s="979"/>
      <c r="AE77" s="980"/>
      <c r="AF77" s="981">
        <v>293</v>
      </c>
      <c r="AG77" s="979"/>
      <c r="AH77" s="979"/>
      <c r="AI77" s="979"/>
      <c r="AJ77" s="980"/>
      <c r="AK77" s="981">
        <v>461</v>
      </c>
      <c r="AL77" s="979"/>
      <c r="AM77" s="979"/>
      <c r="AN77" s="979"/>
      <c r="AO77" s="980"/>
      <c r="AP77" s="981">
        <v>1782</v>
      </c>
      <c r="AQ77" s="979"/>
      <c r="AR77" s="979"/>
      <c r="AS77" s="979"/>
      <c r="AT77" s="980"/>
      <c r="AU77" s="981">
        <v>151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566</v>
      </c>
      <c r="C78" s="975"/>
      <c r="D78" s="975"/>
      <c r="E78" s="975"/>
      <c r="F78" s="975"/>
      <c r="G78" s="975"/>
      <c r="H78" s="975"/>
      <c r="I78" s="975"/>
      <c r="J78" s="975"/>
      <c r="K78" s="975"/>
      <c r="L78" s="975"/>
      <c r="M78" s="975"/>
      <c r="N78" s="975"/>
      <c r="O78" s="975"/>
      <c r="P78" s="976"/>
      <c r="Q78" s="977">
        <v>456</v>
      </c>
      <c r="R78" s="971"/>
      <c r="S78" s="971"/>
      <c r="T78" s="971"/>
      <c r="U78" s="971"/>
      <c r="V78" s="971">
        <v>447</v>
      </c>
      <c r="W78" s="971"/>
      <c r="X78" s="971"/>
      <c r="Y78" s="971"/>
      <c r="Z78" s="971"/>
      <c r="AA78" s="971">
        <v>9</v>
      </c>
      <c r="AB78" s="971"/>
      <c r="AC78" s="971"/>
      <c r="AD78" s="971"/>
      <c r="AE78" s="971"/>
      <c r="AF78" s="971">
        <v>9</v>
      </c>
      <c r="AG78" s="971"/>
      <c r="AH78" s="971"/>
      <c r="AI78" s="971"/>
      <c r="AJ78" s="971"/>
      <c r="AK78" s="971" t="s">
        <v>569</v>
      </c>
      <c r="AL78" s="971"/>
      <c r="AM78" s="971"/>
      <c r="AN78" s="971"/>
      <c r="AO78" s="971"/>
      <c r="AP78" s="971" t="s">
        <v>569</v>
      </c>
      <c r="AQ78" s="971"/>
      <c r="AR78" s="971"/>
      <c r="AS78" s="971"/>
      <c r="AT78" s="971"/>
      <c r="AU78" s="971" t="s">
        <v>569</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567</v>
      </c>
      <c r="C79" s="975"/>
      <c r="D79" s="975"/>
      <c r="E79" s="975"/>
      <c r="F79" s="975"/>
      <c r="G79" s="975"/>
      <c r="H79" s="975"/>
      <c r="I79" s="975"/>
      <c r="J79" s="975"/>
      <c r="K79" s="975"/>
      <c r="L79" s="975"/>
      <c r="M79" s="975"/>
      <c r="N79" s="975"/>
      <c r="O79" s="975"/>
      <c r="P79" s="976"/>
      <c r="Q79" s="977">
        <v>400</v>
      </c>
      <c r="R79" s="971"/>
      <c r="S79" s="971"/>
      <c r="T79" s="971"/>
      <c r="U79" s="971"/>
      <c r="V79" s="971">
        <v>176</v>
      </c>
      <c r="W79" s="971"/>
      <c r="X79" s="971"/>
      <c r="Y79" s="971"/>
      <c r="Z79" s="971"/>
      <c r="AA79" s="971">
        <v>224</v>
      </c>
      <c r="AB79" s="971"/>
      <c r="AC79" s="971"/>
      <c r="AD79" s="971"/>
      <c r="AE79" s="971"/>
      <c r="AF79" s="971">
        <v>224</v>
      </c>
      <c r="AG79" s="971"/>
      <c r="AH79" s="971"/>
      <c r="AI79" s="971"/>
      <c r="AJ79" s="971"/>
      <c r="AK79" s="971">
        <v>0</v>
      </c>
      <c r="AL79" s="971"/>
      <c r="AM79" s="971"/>
      <c r="AN79" s="971"/>
      <c r="AO79" s="971"/>
      <c r="AP79" s="971" t="s">
        <v>569</v>
      </c>
      <c r="AQ79" s="971"/>
      <c r="AR79" s="971"/>
      <c r="AS79" s="971"/>
      <c r="AT79" s="971"/>
      <c r="AU79" s="971" t="s">
        <v>569</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568</v>
      </c>
      <c r="C80" s="975"/>
      <c r="D80" s="975"/>
      <c r="E80" s="975"/>
      <c r="F80" s="975"/>
      <c r="G80" s="975"/>
      <c r="H80" s="975"/>
      <c r="I80" s="975"/>
      <c r="J80" s="975"/>
      <c r="K80" s="975"/>
      <c r="L80" s="975"/>
      <c r="M80" s="975"/>
      <c r="N80" s="975"/>
      <c r="O80" s="975"/>
      <c r="P80" s="976"/>
      <c r="Q80" s="977">
        <v>202</v>
      </c>
      <c r="R80" s="971"/>
      <c r="S80" s="971"/>
      <c r="T80" s="971"/>
      <c r="U80" s="971"/>
      <c r="V80" s="971">
        <v>197</v>
      </c>
      <c r="W80" s="971"/>
      <c r="X80" s="971"/>
      <c r="Y80" s="971"/>
      <c r="Z80" s="971"/>
      <c r="AA80" s="971">
        <v>5</v>
      </c>
      <c r="AB80" s="971"/>
      <c r="AC80" s="971"/>
      <c r="AD80" s="971"/>
      <c r="AE80" s="971"/>
      <c r="AF80" s="971">
        <v>5</v>
      </c>
      <c r="AG80" s="971"/>
      <c r="AH80" s="971"/>
      <c r="AI80" s="971"/>
      <c r="AJ80" s="971"/>
      <c r="AK80" s="971">
        <v>12</v>
      </c>
      <c r="AL80" s="971"/>
      <c r="AM80" s="971"/>
      <c r="AN80" s="971"/>
      <c r="AO80" s="971"/>
      <c r="AP80" s="971" t="s">
        <v>569</v>
      </c>
      <c r="AQ80" s="971"/>
      <c r="AR80" s="971"/>
      <c r="AS80" s="971"/>
      <c r="AT80" s="971"/>
      <c r="AU80" s="971" t="s">
        <v>569</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2966182</v>
      </c>
      <c r="AB110" s="889"/>
      <c r="AC110" s="889"/>
      <c r="AD110" s="889"/>
      <c r="AE110" s="890"/>
      <c r="AF110" s="891">
        <v>2968407</v>
      </c>
      <c r="AG110" s="889"/>
      <c r="AH110" s="889"/>
      <c r="AI110" s="889"/>
      <c r="AJ110" s="890"/>
      <c r="AK110" s="891">
        <v>3114020</v>
      </c>
      <c r="AL110" s="889"/>
      <c r="AM110" s="889"/>
      <c r="AN110" s="889"/>
      <c r="AO110" s="890"/>
      <c r="AP110" s="892">
        <v>20.100000000000001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28893993</v>
      </c>
      <c r="BR110" s="842"/>
      <c r="BS110" s="842"/>
      <c r="BT110" s="842"/>
      <c r="BU110" s="842"/>
      <c r="BV110" s="842">
        <v>28578499</v>
      </c>
      <c r="BW110" s="842"/>
      <c r="BX110" s="842"/>
      <c r="BY110" s="842"/>
      <c r="BZ110" s="842"/>
      <c r="CA110" s="842">
        <v>27475420</v>
      </c>
      <c r="CB110" s="842"/>
      <c r="CC110" s="842"/>
      <c r="CD110" s="842"/>
      <c r="CE110" s="842"/>
      <c r="CF110" s="866">
        <v>177.5</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293924</v>
      </c>
      <c r="BR111" s="817"/>
      <c r="BS111" s="817"/>
      <c r="BT111" s="817"/>
      <c r="BU111" s="817"/>
      <c r="BV111" s="817">
        <v>264847</v>
      </c>
      <c r="BW111" s="817"/>
      <c r="BX111" s="817"/>
      <c r="BY111" s="817"/>
      <c r="BZ111" s="817"/>
      <c r="CA111" s="817">
        <v>241126</v>
      </c>
      <c r="CB111" s="817"/>
      <c r="CC111" s="817"/>
      <c r="CD111" s="817"/>
      <c r="CE111" s="817"/>
      <c r="CF111" s="875">
        <v>1.6</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10567974</v>
      </c>
      <c r="BR112" s="817"/>
      <c r="BS112" s="817"/>
      <c r="BT112" s="817"/>
      <c r="BU112" s="817"/>
      <c r="BV112" s="817">
        <v>9458797</v>
      </c>
      <c r="BW112" s="817"/>
      <c r="BX112" s="817"/>
      <c r="BY112" s="817"/>
      <c r="BZ112" s="817"/>
      <c r="CA112" s="817">
        <v>9757033</v>
      </c>
      <c r="CB112" s="817"/>
      <c r="CC112" s="817"/>
      <c r="CD112" s="817"/>
      <c r="CE112" s="817"/>
      <c r="CF112" s="875">
        <v>63</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1074618</v>
      </c>
      <c r="AB113" s="919"/>
      <c r="AC113" s="919"/>
      <c r="AD113" s="919"/>
      <c r="AE113" s="920"/>
      <c r="AF113" s="921">
        <v>1078577</v>
      </c>
      <c r="AG113" s="919"/>
      <c r="AH113" s="919"/>
      <c r="AI113" s="919"/>
      <c r="AJ113" s="920"/>
      <c r="AK113" s="921">
        <v>1071372</v>
      </c>
      <c r="AL113" s="919"/>
      <c r="AM113" s="919"/>
      <c r="AN113" s="919"/>
      <c r="AO113" s="920"/>
      <c r="AP113" s="922">
        <v>6.9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410724</v>
      </c>
      <c r="BR113" s="817"/>
      <c r="BS113" s="817"/>
      <c r="BT113" s="817"/>
      <c r="BU113" s="817"/>
      <c r="BV113" s="817">
        <v>361498</v>
      </c>
      <c r="BW113" s="817"/>
      <c r="BX113" s="817"/>
      <c r="BY113" s="817"/>
      <c r="BZ113" s="817"/>
      <c r="CA113" s="817">
        <v>352915</v>
      </c>
      <c r="CB113" s="817"/>
      <c r="CC113" s="817"/>
      <c r="CD113" s="817"/>
      <c r="CE113" s="817"/>
      <c r="CF113" s="875">
        <v>2.2999999999999998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66218</v>
      </c>
      <c r="AB114" s="780"/>
      <c r="AC114" s="780"/>
      <c r="AD114" s="780"/>
      <c r="AE114" s="781"/>
      <c r="AF114" s="782">
        <v>72432</v>
      </c>
      <c r="AG114" s="780"/>
      <c r="AH114" s="780"/>
      <c r="AI114" s="780"/>
      <c r="AJ114" s="781"/>
      <c r="AK114" s="782">
        <v>60857</v>
      </c>
      <c r="AL114" s="780"/>
      <c r="AM114" s="780"/>
      <c r="AN114" s="780"/>
      <c r="AO114" s="781"/>
      <c r="AP114" s="824">
        <v>0.4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3393565</v>
      </c>
      <c r="BR114" s="817"/>
      <c r="BS114" s="817"/>
      <c r="BT114" s="817"/>
      <c r="BU114" s="817"/>
      <c r="BV114" s="817">
        <v>3303330</v>
      </c>
      <c r="BW114" s="817"/>
      <c r="BX114" s="817"/>
      <c r="BY114" s="817"/>
      <c r="BZ114" s="817"/>
      <c r="CA114" s="817">
        <v>3401828</v>
      </c>
      <c r="CB114" s="817"/>
      <c r="CC114" s="817"/>
      <c r="CD114" s="817"/>
      <c r="CE114" s="817"/>
      <c r="CF114" s="875">
        <v>22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36361</v>
      </c>
      <c r="AB115" s="919"/>
      <c r="AC115" s="919"/>
      <c r="AD115" s="919"/>
      <c r="AE115" s="920"/>
      <c r="AF115" s="921">
        <v>30391</v>
      </c>
      <c r="AG115" s="919"/>
      <c r="AH115" s="919"/>
      <c r="AI115" s="919"/>
      <c r="AJ115" s="920"/>
      <c r="AK115" s="921">
        <v>24722</v>
      </c>
      <c r="AL115" s="919"/>
      <c r="AM115" s="919"/>
      <c r="AN115" s="919"/>
      <c r="AO115" s="920"/>
      <c r="AP115" s="922">
        <v>0.2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120287</v>
      </c>
      <c r="BR115" s="817"/>
      <c r="BS115" s="817"/>
      <c r="BT115" s="817"/>
      <c r="BU115" s="817"/>
      <c r="BV115" s="817">
        <v>96273</v>
      </c>
      <c r="BW115" s="817"/>
      <c r="BX115" s="817"/>
      <c r="BY115" s="817"/>
      <c r="BZ115" s="817"/>
      <c r="CA115" s="817">
        <v>99259</v>
      </c>
      <c r="CB115" s="817"/>
      <c r="CC115" s="817"/>
      <c r="CD115" s="817"/>
      <c r="CE115" s="817"/>
      <c r="CF115" s="875">
        <v>0.6</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145275</v>
      </c>
      <c r="DH115" s="780"/>
      <c r="DI115" s="780"/>
      <c r="DJ115" s="780"/>
      <c r="DK115" s="781"/>
      <c r="DL115" s="782">
        <v>145275</v>
      </c>
      <c r="DM115" s="780"/>
      <c r="DN115" s="780"/>
      <c r="DO115" s="780"/>
      <c r="DP115" s="781"/>
      <c r="DQ115" s="782">
        <v>145275</v>
      </c>
      <c r="DR115" s="780"/>
      <c r="DS115" s="780"/>
      <c r="DT115" s="780"/>
      <c r="DU115" s="781"/>
      <c r="DV115" s="824">
        <v>0.9</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4143386</v>
      </c>
      <c r="AB117" s="903"/>
      <c r="AC117" s="903"/>
      <c r="AD117" s="903"/>
      <c r="AE117" s="904"/>
      <c r="AF117" s="905">
        <v>4149807</v>
      </c>
      <c r="AG117" s="903"/>
      <c r="AH117" s="903"/>
      <c r="AI117" s="903"/>
      <c r="AJ117" s="904"/>
      <c r="AK117" s="905">
        <v>4270971</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43680467</v>
      </c>
      <c r="BR119" s="845"/>
      <c r="BS119" s="845"/>
      <c r="BT119" s="845"/>
      <c r="BU119" s="845"/>
      <c r="BV119" s="845">
        <v>42063244</v>
      </c>
      <c r="BW119" s="845"/>
      <c r="BX119" s="845"/>
      <c r="BY119" s="845"/>
      <c r="BZ119" s="845"/>
      <c r="CA119" s="845">
        <v>41327581</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148649</v>
      </c>
      <c r="DH119" s="764"/>
      <c r="DI119" s="764"/>
      <c r="DJ119" s="764"/>
      <c r="DK119" s="765"/>
      <c r="DL119" s="766">
        <v>119572</v>
      </c>
      <c r="DM119" s="764"/>
      <c r="DN119" s="764"/>
      <c r="DO119" s="764"/>
      <c r="DP119" s="765"/>
      <c r="DQ119" s="766">
        <v>95851</v>
      </c>
      <c r="DR119" s="764"/>
      <c r="DS119" s="764"/>
      <c r="DT119" s="764"/>
      <c r="DU119" s="765"/>
      <c r="DV119" s="848">
        <v>0.6</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7458678</v>
      </c>
      <c r="BR120" s="842"/>
      <c r="BS120" s="842"/>
      <c r="BT120" s="842"/>
      <c r="BU120" s="842"/>
      <c r="BV120" s="842">
        <v>8074459</v>
      </c>
      <c r="BW120" s="842"/>
      <c r="BX120" s="842"/>
      <c r="BY120" s="842"/>
      <c r="BZ120" s="842"/>
      <c r="CA120" s="842">
        <v>8365512</v>
      </c>
      <c r="CB120" s="842"/>
      <c r="CC120" s="842"/>
      <c r="CD120" s="842"/>
      <c r="CE120" s="842"/>
      <c r="CF120" s="866">
        <v>54</v>
      </c>
      <c r="CG120" s="867"/>
      <c r="CH120" s="867"/>
      <c r="CI120" s="867"/>
      <c r="CJ120" s="867"/>
      <c r="CK120" s="868" t="s">
        <v>446</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8840919</v>
      </c>
      <c r="DH120" s="842"/>
      <c r="DI120" s="842"/>
      <c r="DJ120" s="842"/>
      <c r="DK120" s="842"/>
      <c r="DL120" s="842">
        <v>8018825</v>
      </c>
      <c r="DM120" s="842"/>
      <c r="DN120" s="842"/>
      <c r="DO120" s="842"/>
      <c r="DP120" s="842"/>
      <c r="DQ120" s="842">
        <v>8422516</v>
      </c>
      <c r="DR120" s="842"/>
      <c r="DS120" s="842"/>
      <c r="DT120" s="842"/>
      <c r="DU120" s="842"/>
      <c r="DV120" s="843">
        <v>54.4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3439336</v>
      </c>
      <c r="BR121" s="817"/>
      <c r="BS121" s="817"/>
      <c r="BT121" s="817"/>
      <c r="BU121" s="817"/>
      <c r="BV121" s="817">
        <v>4305319</v>
      </c>
      <c r="BW121" s="817"/>
      <c r="BX121" s="817"/>
      <c r="BY121" s="817"/>
      <c r="BZ121" s="817"/>
      <c r="CA121" s="817">
        <v>4018793</v>
      </c>
      <c r="CB121" s="817"/>
      <c r="CC121" s="817"/>
      <c r="CD121" s="817"/>
      <c r="CE121" s="817"/>
      <c r="CF121" s="875">
        <v>26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1322636</v>
      </c>
      <c r="DH121" s="817"/>
      <c r="DI121" s="817"/>
      <c r="DJ121" s="817"/>
      <c r="DK121" s="817"/>
      <c r="DL121" s="817">
        <v>1076418</v>
      </c>
      <c r="DM121" s="817"/>
      <c r="DN121" s="817"/>
      <c r="DO121" s="817"/>
      <c r="DP121" s="817"/>
      <c r="DQ121" s="817">
        <v>994872</v>
      </c>
      <c r="DR121" s="817"/>
      <c r="DS121" s="817"/>
      <c r="DT121" s="817"/>
      <c r="DU121" s="817"/>
      <c r="DV121" s="794">
        <v>6.4</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30065685</v>
      </c>
      <c r="BR122" s="845"/>
      <c r="BS122" s="845"/>
      <c r="BT122" s="845"/>
      <c r="BU122" s="845"/>
      <c r="BV122" s="845">
        <v>29040535</v>
      </c>
      <c r="BW122" s="845"/>
      <c r="BX122" s="845"/>
      <c r="BY122" s="845"/>
      <c r="BZ122" s="845"/>
      <c r="CA122" s="845">
        <v>27731581</v>
      </c>
      <c r="CB122" s="845"/>
      <c r="CC122" s="845"/>
      <c r="CD122" s="845"/>
      <c r="CE122" s="845"/>
      <c r="CF122" s="846">
        <v>179.1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398703</v>
      </c>
      <c r="DH122" s="817"/>
      <c r="DI122" s="817"/>
      <c r="DJ122" s="817"/>
      <c r="DK122" s="817"/>
      <c r="DL122" s="817">
        <v>360338</v>
      </c>
      <c r="DM122" s="817"/>
      <c r="DN122" s="817"/>
      <c r="DO122" s="817"/>
      <c r="DP122" s="817"/>
      <c r="DQ122" s="817">
        <v>338091</v>
      </c>
      <c r="DR122" s="817"/>
      <c r="DS122" s="817"/>
      <c r="DT122" s="817"/>
      <c r="DU122" s="817"/>
      <c r="DV122" s="794">
        <v>2.2000000000000002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40963699</v>
      </c>
      <c r="BR123" s="833"/>
      <c r="BS123" s="833"/>
      <c r="BT123" s="833"/>
      <c r="BU123" s="833"/>
      <c r="BV123" s="833">
        <v>41420313</v>
      </c>
      <c r="BW123" s="833"/>
      <c r="BX123" s="833"/>
      <c r="BY123" s="833"/>
      <c r="BZ123" s="833"/>
      <c r="CA123" s="833">
        <v>40115886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5716</v>
      </c>
      <c r="DH123" s="780"/>
      <c r="DI123" s="780"/>
      <c r="DJ123" s="780"/>
      <c r="DK123" s="781"/>
      <c r="DL123" s="782">
        <v>3216</v>
      </c>
      <c r="DM123" s="780"/>
      <c r="DN123" s="780"/>
      <c r="DO123" s="780"/>
      <c r="DP123" s="781"/>
      <c r="DQ123" s="782">
        <v>1554</v>
      </c>
      <c r="DR123" s="780"/>
      <c r="DS123" s="780"/>
      <c r="DT123" s="780"/>
      <c r="DU123" s="781"/>
      <c r="DV123" s="824">
        <v>0</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17.399999999999999</v>
      </c>
      <c r="BR124" s="831"/>
      <c r="BS124" s="831"/>
      <c r="BT124" s="831"/>
      <c r="BU124" s="831"/>
      <c r="BV124" s="831">
        <v>4.2</v>
      </c>
      <c r="BW124" s="831"/>
      <c r="BX124" s="831"/>
      <c r="BY124" s="831"/>
      <c r="BZ124" s="831"/>
      <c r="CA124" s="831">
        <v>7.8</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34595</v>
      </c>
      <c r="AB126" s="780"/>
      <c r="AC126" s="780"/>
      <c r="AD126" s="780"/>
      <c r="AE126" s="781"/>
      <c r="AF126" s="782">
        <v>29077</v>
      </c>
      <c r="AG126" s="780"/>
      <c r="AH126" s="780"/>
      <c r="AI126" s="780"/>
      <c r="AJ126" s="781"/>
      <c r="AK126" s="782">
        <v>23722</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1766</v>
      </c>
      <c r="AB127" s="780"/>
      <c r="AC127" s="780"/>
      <c r="AD127" s="780"/>
      <c r="AE127" s="781"/>
      <c r="AF127" s="782">
        <v>1314</v>
      </c>
      <c r="AG127" s="780"/>
      <c r="AH127" s="780"/>
      <c r="AI127" s="780"/>
      <c r="AJ127" s="781"/>
      <c r="AK127" s="782">
        <v>1000</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428088</v>
      </c>
      <c r="AB128" s="801"/>
      <c r="AC128" s="801"/>
      <c r="AD128" s="801"/>
      <c r="AE128" s="802"/>
      <c r="AF128" s="803">
        <v>444641</v>
      </c>
      <c r="AG128" s="801"/>
      <c r="AH128" s="801"/>
      <c r="AI128" s="801"/>
      <c r="AJ128" s="802"/>
      <c r="AK128" s="803">
        <v>432152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120287</v>
      </c>
      <c r="DH128" s="791"/>
      <c r="DI128" s="791"/>
      <c r="DJ128" s="791"/>
      <c r="DK128" s="791"/>
      <c r="DL128" s="791">
        <v>96273</v>
      </c>
      <c r="DM128" s="791"/>
      <c r="DN128" s="791"/>
      <c r="DO128" s="791"/>
      <c r="DP128" s="791"/>
      <c r="DQ128" s="791">
        <v>99259</v>
      </c>
      <c r="DR128" s="791"/>
      <c r="DS128" s="791"/>
      <c r="DT128" s="791"/>
      <c r="DU128" s="791"/>
      <c r="DV128" s="792">
        <v>0.6</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18218747</v>
      </c>
      <c r="AB129" s="780"/>
      <c r="AC129" s="780"/>
      <c r="AD129" s="780"/>
      <c r="AE129" s="781"/>
      <c r="AF129" s="782">
        <v>17814732</v>
      </c>
      <c r="AG129" s="780"/>
      <c r="AH129" s="780"/>
      <c r="AI129" s="780"/>
      <c r="AJ129" s="781"/>
      <c r="AK129" s="782">
        <v>18091110</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2676501</v>
      </c>
      <c r="AB130" s="780"/>
      <c r="AC130" s="780"/>
      <c r="AD130" s="780"/>
      <c r="AE130" s="781"/>
      <c r="AF130" s="782">
        <v>2642133</v>
      </c>
      <c r="AG130" s="780"/>
      <c r="AH130" s="780"/>
      <c r="AI130" s="780"/>
      <c r="AJ130" s="781"/>
      <c r="AK130" s="782">
        <v>2610940</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15542246</v>
      </c>
      <c r="AB131" s="764"/>
      <c r="AC131" s="764"/>
      <c r="AD131" s="764"/>
      <c r="AE131" s="765"/>
      <c r="AF131" s="766">
        <v>15172599</v>
      </c>
      <c r="AG131" s="764"/>
      <c r="AH131" s="764"/>
      <c r="AI131" s="764"/>
      <c r="AJ131" s="765"/>
      <c r="AK131" s="766">
        <v>15480170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6.6836993830000004</v>
      </c>
      <c r="AB132" s="745"/>
      <c r="AC132" s="745"/>
      <c r="AD132" s="745"/>
      <c r="AE132" s="746"/>
      <c r="AF132" s="747">
        <v>7.006268339</v>
      </c>
      <c r="AG132" s="745"/>
      <c r="AH132" s="745"/>
      <c r="AI132" s="745"/>
      <c r="AJ132" s="746"/>
      <c r="AK132" s="747">
        <v>7.9319477760000003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6.4</v>
      </c>
      <c r="AB133" s="724"/>
      <c r="AC133" s="724"/>
      <c r="AD133" s="724"/>
      <c r="AE133" s="725"/>
      <c r="AF133" s="723">
        <v>6.8</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RDxMPljHxEkF+z3lTj76M2LDnSXRxTlvNtnyWORPLk89/7n9upb2g70ZbrwYIjl3gayQzQjQuOWEhO24ISiYw==" saltValue="4Ax8cC5Ph3EYtmYw2q3iG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C27" sqref="BC2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bEyG5X17FRaztkKc9hgqNn+D2zvUbCHfgtMZufg0V7H6PBV1rpYzUuJQ5L2y/i9Pkk1VarF4aInak0Qx+08cA==" saltValue="sIkCjL+TzzF9bZB5f983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Q1RfAqN1JB0mm3Pnxn+3rFG3a6uWO3vaHkF35P+HJAu/uFM3fGNTowKETcHJco4lnI2G8398O5iA9LKzFNhg==" saltValue="J4osoOqiodv0zt6kb4kE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K17" sqref="AK17"/>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5780533</v>
      </c>
      <c r="AP9" s="281">
        <v>88087</v>
      </c>
      <c r="AQ9" s="282">
        <v>73824</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615278</v>
      </c>
      <c r="AP10" s="284">
        <v>9376</v>
      </c>
      <c r="AQ10" s="285">
        <v>6244</v>
      </c>
      <c r="AR10" s="286">
        <v>50.2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1048</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8</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193937</v>
      </c>
      <c r="AP13" s="284">
        <v>2955</v>
      </c>
      <c r="AQ13" s="285">
        <v>2350</v>
      </c>
      <c r="AR13" s="286">
        <v>25.7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105827</v>
      </c>
      <c r="AP14" s="284">
        <v>1613</v>
      </c>
      <c r="AQ14" s="285">
        <v>1698</v>
      </c>
      <c r="AR14" s="286">
        <v>-5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-193090</v>
      </c>
      <c r="AP15" s="284">
        <v>-2942</v>
      </c>
      <c r="AQ15" s="285">
        <v>-3564</v>
      </c>
      <c r="AR15" s="286">
        <v>-17.5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6502485</v>
      </c>
      <c r="AP16" s="284">
        <v>99089</v>
      </c>
      <c r="AQ16" s="285">
        <v>81608</v>
      </c>
      <c r="AR16" s="286">
        <v>21.4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7.51</v>
      </c>
      <c r="AP21" s="298">
        <v>7.59</v>
      </c>
      <c r="AQ21" s="299">
        <v>-0.08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98.6</v>
      </c>
      <c r="AP22" s="303">
        <v>98.2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3114020</v>
      </c>
      <c r="AP32" s="312">
        <v>47453</v>
      </c>
      <c r="AQ32" s="313">
        <v>42992</v>
      </c>
      <c r="AR32" s="314">
        <v>10.4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43</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1071372</v>
      </c>
      <c r="AP35" s="312">
        <v>16326</v>
      </c>
      <c r="AQ35" s="313">
        <v>11969</v>
      </c>
      <c r="AR35" s="314">
        <v>36.4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60857</v>
      </c>
      <c r="AP36" s="312">
        <v>927</v>
      </c>
      <c r="AQ36" s="313">
        <v>2138</v>
      </c>
      <c r="AR36" s="314">
        <v>-56.6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24722</v>
      </c>
      <c r="AP37" s="312">
        <v>377</v>
      </c>
      <c r="AQ37" s="313">
        <v>592</v>
      </c>
      <c r="AR37" s="314">
        <v>-36.299999999999997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-432152</v>
      </c>
      <c r="AP39" s="312">
        <v>-6585</v>
      </c>
      <c r="AQ39" s="313">
        <v>-5777</v>
      </c>
      <c r="AR39" s="314">
        <v>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-2610940</v>
      </c>
      <c r="AP40" s="312">
        <v>-39787</v>
      </c>
      <c r="AQ40" s="313">
        <v>-36457</v>
      </c>
      <c r="AR40" s="314">
        <v>9.1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1227879</v>
      </c>
      <c r="AP41" s="312">
        <v>18711</v>
      </c>
      <c r="AQ41" s="313">
        <v>15502</v>
      </c>
      <c r="AR41" s="314">
        <v>20.7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5062306</v>
      </c>
      <c r="AN51" s="334">
        <v>75517</v>
      </c>
      <c r="AO51" s="335">
        <v>67.400000000000006</v>
      </c>
      <c r="AP51" s="336">
        <v>62383</v>
      </c>
      <c r="AQ51" s="337">
        <v>14.1</v>
      </c>
      <c r="AR51" s="338">
        <v>53.3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2145106</v>
      </c>
      <c r="AN52" s="342">
        <v>32000</v>
      </c>
      <c r="AO52" s="343">
        <v>30.4</v>
      </c>
      <c r="AP52" s="344">
        <v>35325</v>
      </c>
      <c r="AQ52" s="345">
        <v>7.6</v>
      </c>
      <c r="AR52" s="346">
        <v>22.8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5610412</v>
      </c>
      <c r="AN53" s="334">
        <v>84076</v>
      </c>
      <c r="AO53" s="335">
        <v>11.3</v>
      </c>
      <c r="AP53" s="336">
        <v>63812</v>
      </c>
      <c r="AQ53" s="337">
        <v>2.2999999999999998</v>
      </c>
      <c r="AR53" s="338">
        <v>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3508947</v>
      </c>
      <c r="AN54" s="342">
        <v>52584</v>
      </c>
      <c r="AO54" s="343">
        <v>64.3</v>
      </c>
      <c r="AP54" s="344">
        <v>33848</v>
      </c>
      <c r="AQ54" s="345">
        <v>-4.2</v>
      </c>
      <c r="AR54" s="346">
        <v>68.5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3480495</v>
      </c>
      <c r="AN55" s="334">
        <v>52473</v>
      </c>
      <c r="AO55" s="335">
        <v>-37.6</v>
      </c>
      <c r="AP55" s="336">
        <v>54225</v>
      </c>
      <c r="AQ55" s="337">
        <v>-15</v>
      </c>
      <c r="AR55" s="338">
        <v>-22.6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1465916</v>
      </c>
      <c r="AN56" s="342">
        <v>22101</v>
      </c>
      <c r="AO56" s="343">
        <v>-58</v>
      </c>
      <c r="AP56" s="344">
        <v>27337</v>
      </c>
      <c r="AQ56" s="345">
        <v>-19.2</v>
      </c>
      <c r="AR56" s="346">
        <v>-38.799999999999997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4617037</v>
      </c>
      <c r="AN57" s="334">
        <v>69830</v>
      </c>
      <c r="AO57" s="335">
        <v>33.1</v>
      </c>
      <c r="AP57" s="336">
        <v>54016</v>
      </c>
      <c r="AQ57" s="337">
        <v>-0.4</v>
      </c>
      <c r="AR57" s="338">
        <v>33.5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2143655</v>
      </c>
      <c r="AN58" s="342">
        <v>32422</v>
      </c>
      <c r="AO58" s="343">
        <v>46.7</v>
      </c>
      <c r="AP58" s="344">
        <v>28078</v>
      </c>
      <c r="AQ58" s="345">
        <v>2.7</v>
      </c>
      <c r="AR58" s="346">
        <v>44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3472679</v>
      </c>
      <c r="AN59" s="334">
        <v>52919</v>
      </c>
      <c r="AO59" s="335">
        <v>-24.2</v>
      </c>
      <c r="AP59" s="336">
        <v>52786</v>
      </c>
      <c r="AQ59" s="337">
        <v>-2.2999999999999998</v>
      </c>
      <c r="AR59" s="338">
        <v>-21.9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2082629</v>
      </c>
      <c r="AN60" s="342">
        <v>31736</v>
      </c>
      <c r="AO60" s="343">
        <v>-2.1</v>
      </c>
      <c r="AP60" s="344">
        <v>28742</v>
      </c>
      <c r="AQ60" s="345">
        <v>2.4</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4448586</v>
      </c>
      <c r="AN61" s="349">
        <v>66963</v>
      </c>
      <c r="AO61" s="350">
        <v>10</v>
      </c>
      <c r="AP61" s="351">
        <v>57444</v>
      </c>
      <c r="AQ61" s="352">
        <v>-0.3</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2269251</v>
      </c>
      <c r="AN62" s="342">
        <v>34169</v>
      </c>
      <c r="AO62" s="343">
        <v>16.3</v>
      </c>
      <c r="AP62" s="344">
        <v>30666</v>
      </c>
      <c r="AQ62" s="345">
        <v>-2.1</v>
      </c>
      <c r="AR62" s="346">
        <v>18.399999999999999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Vj8h/S9PHim5ByJKsWWN08wVU+r92/kYe1Q6fxxUw37WFHTgr0DUMPVKJyxTOVKJ7bLthNpAhUuIxqRBIEDaA==" saltValue="Jec3I0xFknlZDgxCOOZ5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K87" sqref="BK8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4YDz1R/m86Y2osBEpiumHNGSQBGWlzAJLOnYce4I8wvqC7KcfQE9AOS9++J1JK3NSdczb3OlTttJR9OvNfekLQ==" saltValue="pNvwwZ5FtFmHklnBhw/Y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Y101" sqref="CY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xmWn03iynKd5uaMj3W8d366QaZNkJ5c6YHjdRXGjjrIPfc+QWUW9QVRiAZkHvj/leEqTgmIFVO0FhwLC8WgA2Q==" saltValue="T9+dec8v8CsqCVjIo4kT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24.26</v>
      </c>
      <c r="G47" s="12">
        <v>22.17</v>
      </c>
      <c r="H47" s="12">
        <v>24.41</v>
      </c>
      <c r="I47" s="12">
        <v>28.35</v>
      </c>
      <c r="J47" s="13">
        <v>29.57</v>
      </c>
    </row>
    <row r="48" spans="2:10" ht="57.75" customHeight="1" x14ac:dyDescent="0.15">
      <c r="B48" s="14"/>
      <c r="C48" s="1141" t="s">
        <v>4</v>
      </c>
      <c r="D48" s="1141"/>
      <c r="E48" s="1142"/>
      <c r="F48" s="15">
        <v>4.1900000000000004</v>
      </c>
      <c r="G48" s="16">
        <v>6.26</v>
      </c>
      <c r="H48" s="16">
        <v>6.49</v>
      </c>
      <c r="I48" s="16">
        <v>3.04</v>
      </c>
      <c r="J48" s="17">
        <v>2.4500000000000002</v>
      </c>
    </row>
    <row r="49" spans="2:10" ht="57.75" customHeight="1" thickBot="1" x14ac:dyDescent="0.2">
      <c r="B49" s="18"/>
      <c r="C49" s="1143" t="s">
        <v>5</v>
      </c>
      <c r="D49" s="1143"/>
      <c r="E49" s="1144"/>
      <c r="F49" s="19">
        <v>2.78</v>
      </c>
      <c r="G49" s="20">
        <v>0.87</v>
      </c>
      <c r="H49" s="20">
        <v>3.52</v>
      </c>
      <c r="I49" s="20" t="s">
        <v>531</v>
      </c>
      <c r="J49" s="21">
        <v>1.1200000000000001</v>
      </c>
    </row>
    <row r="50" spans="2:10" x14ac:dyDescent="0.15"/>
  </sheetData>
  <sheetProtection algorithmName="SHA-512" hashValue="VB93qYBygLRZwwynii6w70DpmYQ0MgGdsDkICam6Wt2LkiqEdZMh78VP9wsckwPFjl13e8DtJCOY6BOjTwZ8xQ==" saltValue="a2RJe3TFsOBSth0KHwur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6.29</v>
      </c>
      <c r="G34" s="33">
        <v>7.35</v>
      </c>
      <c r="H34" s="33">
        <v>8.3800000000000008</v>
      </c>
      <c r="I34" s="33">
        <v>9.4600000000000009</v>
      </c>
      <c r="J34" s="34">
        <v>10.35</v>
      </c>
      <c r="K34" s="22"/>
      <c r="L34" s="22"/>
      <c r="M34" s="22"/>
      <c r="N34" s="22"/>
      <c r="O34" s="22"/>
      <c r="P34" s="22"/>
    </row>
    <row r="35" spans="1:16" ht="39" customHeight="1" x14ac:dyDescent="0.15">
      <c r="A35" s="22"/>
      <c r="B35" s="35"/>
      <c r="C35" s="1145" t="s">
        <v>533</v>
      </c>
      <c r="D35" s="1146"/>
      <c r="E35" s="1147"/>
      <c r="F35" s="36">
        <v>3.13</v>
      </c>
      <c r="G35" s="37">
        <v>2.72</v>
      </c>
      <c r="H35" s="37">
        <v>3.21</v>
      </c>
      <c r="I35" s="37">
        <v>3.46</v>
      </c>
      <c r="J35" s="38">
        <v>3.69</v>
      </c>
      <c r="K35" s="22"/>
      <c r="L35" s="22"/>
      <c r="M35" s="22"/>
      <c r="N35" s="22"/>
      <c r="O35" s="22"/>
      <c r="P35" s="22"/>
    </row>
    <row r="36" spans="1:16" ht="39" customHeight="1" x14ac:dyDescent="0.15">
      <c r="A36" s="22"/>
      <c r="B36" s="35"/>
      <c r="C36" s="1145" t="s">
        <v>534</v>
      </c>
      <c r="D36" s="1146"/>
      <c r="E36" s="1147"/>
      <c r="F36" s="36">
        <v>4.17</v>
      </c>
      <c r="G36" s="37">
        <v>6.24</v>
      </c>
      <c r="H36" s="37">
        <v>6.48</v>
      </c>
      <c r="I36" s="37">
        <v>3.03</v>
      </c>
      <c r="J36" s="38">
        <v>2.4500000000000002</v>
      </c>
      <c r="K36" s="22"/>
      <c r="L36" s="22"/>
      <c r="M36" s="22"/>
      <c r="N36" s="22"/>
      <c r="O36" s="22"/>
      <c r="P36" s="22"/>
    </row>
    <row r="37" spans="1:16" ht="39" customHeight="1" x14ac:dyDescent="0.15">
      <c r="A37" s="22"/>
      <c r="B37" s="35"/>
      <c r="C37" s="1145" t="s">
        <v>535</v>
      </c>
      <c r="D37" s="1146"/>
      <c r="E37" s="1147"/>
      <c r="F37" s="36">
        <v>0.47</v>
      </c>
      <c r="G37" s="37">
        <v>0.62</v>
      </c>
      <c r="H37" s="37">
        <v>0.79</v>
      </c>
      <c r="I37" s="37">
        <v>1.07</v>
      </c>
      <c r="J37" s="38">
        <v>0.63</v>
      </c>
      <c r="K37" s="22"/>
      <c r="L37" s="22"/>
      <c r="M37" s="22"/>
      <c r="N37" s="22"/>
      <c r="O37" s="22"/>
      <c r="P37" s="22"/>
    </row>
    <row r="38" spans="1:16" ht="39" customHeight="1" x14ac:dyDescent="0.15">
      <c r="A38" s="22"/>
      <c r="B38" s="35"/>
      <c r="C38" s="1145" t="s">
        <v>536</v>
      </c>
      <c r="D38" s="1146"/>
      <c r="E38" s="1147"/>
      <c r="F38" s="36">
        <v>0.59</v>
      </c>
      <c r="G38" s="37">
        <v>0.59</v>
      </c>
      <c r="H38" s="37">
        <v>0.53</v>
      </c>
      <c r="I38" s="37">
        <v>0.5</v>
      </c>
      <c r="J38" s="38">
        <v>0.46</v>
      </c>
      <c r="K38" s="22"/>
      <c r="L38" s="22"/>
      <c r="M38" s="22"/>
      <c r="N38" s="22"/>
      <c r="O38" s="22"/>
      <c r="P38" s="22"/>
    </row>
    <row r="39" spans="1:16" ht="39" customHeight="1" x14ac:dyDescent="0.15">
      <c r="A39" s="22"/>
      <c r="B39" s="35"/>
      <c r="C39" s="1145" t="s">
        <v>537</v>
      </c>
      <c r="D39" s="1146"/>
      <c r="E39" s="1147"/>
      <c r="F39" s="36">
        <v>0.46</v>
      </c>
      <c r="G39" s="37">
        <v>0.42</v>
      </c>
      <c r="H39" s="37">
        <v>0.44</v>
      </c>
      <c r="I39" s="37">
        <v>0.08</v>
      </c>
      <c r="J39" s="38">
        <v>0.24</v>
      </c>
      <c r="K39" s="22"/>
      <c r="L39" s="22"/>
      <c r="M39" s="22"/>
      <c r="N39" s="22"/>
      <c r="O39" s="22"/>
      <c r="P39" s="22"/>
    </row>
    <row r="40" spans="1:16" ht="39" customHeight="1" x14ac:dyDescent="0.15">
      <c r="A40" s="22"/>
      <c r="B40" s="35"/>
      <c r="C40" s="1145" t="s">
        <v>538</v>
      </c>
      <c r="D40" s="1146"/>
      <c r="E40" s="1147"/>
      <c r="F40" s="36">
        <v>0.13</v>
      </c>
      <c r="G40" s="37">
        <v>0.12</v>
      </c>
      <c r="H40" s="37">
        <v>0.13</v>
      </c>
      <c r="I40" s="37">
        <v>0.14000000000000001</v>
      </c>
      <c r="J40" s="38">
        <v>0.15</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v>
      </c>
      <c r="G43" s="42">
        <v>0.01</v>
      </c>
      <c r="H43" s="42">
        <v>0.01</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5giRE0Dvefhk4RKgpcuwVRmdC2/mLNk18BtwQy/MgMpIpD7Ln+AF6Z8nCm5dXC5HkHQ2KAXgWNNm/a4wobHpA==" saltValue="mqy3cZY8Z4AfCBHrMta2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N63" sqref="N62:N6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2900</v>
      </c>
      <c r="L45" s="60">
        <v>2971</v>
      </c>
      <c r="M45" s="60">
        <v>2966</v>
      </c>
      <c r="N45" s="60">
        <v>2968</v>
      </c>
      <c r="O45" s="61">
        <v>3114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1077</v>
      </c>
      <c r="L48" s="64">
        <v>1077</v>
      </c>
      <c r="M48" s="64">
        <v>1075</v>
      </c>
      <c r="N48" s="64">
        <v>1079</v>
      </c>
      <c r="O48" s="65">
        <v>1071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123</v>
      </c>
      <c r="L49" s="64">
        <v>100</v>
      </c>
      <c r="M49" s="64">
        <v>66</v>
      </c>
      <c r="N49" s="64">
        <v>72</v>
      </c>
      <c r="O49" s="65">
        <v>61</v>
      </c>
      <c r="P49" s="48"/>
      <c r="Q49" s="48"/>
      <c r="R49" s="48"/>
      <c r="S49" s="48"/>
      <c r="T49" s="48"/>
      <c r="U49" s="48"/>
    </row>
    <row r="50" spans="1:21" ht="30.75" customHeight="1" x14ac:dyDescent="0.15">
      <c r="A50" s="48"/>
      <c r="B50" s="1178"/>
      <c r="C50" s="1179"/>
      <c r="D50" s="62"/>
      <c r="E50" s="1155" t="s">
        <v>15</v>
      </c>
      <c r="F50" s="1155"/>
      <c r="G50" s="1155"/>
      <c r="H50" s="1155"/>
      <c r="I50" s="1155"/>
      <c r="J50" s="1156"/>
      <c r="K50" s="63">
        <v>44</v>
      </c>
      <c r="L50" s="64">
        <v>40</v>
      </c>
      <c r="M50" s="64">
        <v>36</v>
      </c>
      <c r="N50" s="64">
        <v>30</v>
      </c>
      <c r="O50" s="65">
        <v>25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v>1</v>
      </c>
      <c r="M51" s="64">
        <v>0</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3312</v>
      </c>
      <c r="L52" s="64">
        <v>3182</v>
      </c>
      <c r="M52" s="64">
        <v>3105</v>
      </c>
      <c r="N52" s="64">
        <v>3087</v>
      </c>
      <c r="O52" s="65">
        <v>3043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832</v>
      </c>
      <c r="L53" s="69">
        <v>1007</v>
      </c>
      <c r="M53" s="69">
        <v>1038</v>
      </c>
      <c r="N53" s="69">
        <v>1062</v>
      </c>
      <c r="O53" s="70">
        <v>1228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575</v>
      </c>
      <c r="L58" s="84" t="s">
        <v>575</v>
      </c>
      <c r="M58" s="84" t="s">
        <v>575</v>
      </c>
      <c r="N58" s="84" t="s">
        <v>575</v>
      </c>
      <c r="O58" s="85" t="s">
        <v>575</v>
      </c>
    </row>
    <row r="59" spans="1:21" ht="31.5" customHeight="1" x14ac:dyDescent="0.15">
      <c r="B59" s="1163"/>
      <c r="C59" s="1164"/>
      <c r="D59" s="1170" t="s">
        <v>26</v>
      </c>
      <c r="E59" s="1171"/>
      <c r="F59" s="1171"/>
      <c r="G59" s="1171"/>
      <c r="H59" s="1171"/>
      <c r="I59" s="1171"/>
      <c r="J59" s="1172"/>
      <c r="K59" s="86" t="s">
        <v>575</v>
      </c>
      <c r="L59" s="87" t="s">
        <v>575</v>
      </c>
      <c r="M59" s="87" t="s">
        <v>575</v>
      </c>
      <c r="N59" s="87" t="s">
        <v>575</v>
      </c>
      <c r="O59" s="88" t="s">
        <v>575</v>
      </c>
    </row>
    <row r="60" spans="1:21" ht="31.5" customHeight="1" thickBot="1" x14ac:dyDescent="0.2">
      <c r="B60" s="1165"/>
      <c r="C60" s="1166"/>
      <c r="D60" s="1173" t="s">
        <v>27</v>
      </c>
      <c r="E60" s="1174"/>
      <c r="F60" s="1174"/>
      <c r="G60" s="1174"/>
      <c r="H60" s="1174"/>
      <c r="I60" s="1174"/>
      <c r="J60" s="1175"/>
      <c r="K60" s="89" t="s">
        <v>575</v>
      </c>
      <c r="L60" s="90" t="s">
        <v>575</v>
      </c>
      <c r="M60" s="90" t="s">
        <v>575</v>
      </c>
      <c r="N60" s="90" t="s">
        <v>575</v>
      </c>
      <c r="O60" s="91" t="s">
        <v>575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B52HPspYG13MJ/eGis1WxA/xQQaY8NXdcx/x4M4ZE6xkVF07DtaubAp3o4deEPUaBRnsU3xPSbrZi1wjj2nkg==" saltValue="mPOVpbvlJyfZosDNcH2s+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M41" sqref="M41:M46"/>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27430</v>
      </c>
      <c r="J41" s="356">
        <v>28725</v>
      </c>
      <c r="K41" s="356">
        <v>28894</v>
      </c>
      <c r="L41" s="356">
        <v>28578</v>
      </c>
      <c r="M41" s="357">
        <v>27475</v>
      </c>
    </row>
    <row r="42" spans="2:13" ht="27.75" customHeight="1" x14ac:dyDescent="0.15">
      <c r="B42" s="1186"/>
      <c r="C42" s="1187"/>
      <c r="D42" s="106"/>
      <c r="E42" s="1190" t="s">
        <v>32</v>
      </c>
      <c r="F42" s="1190"/>
      <c r="G42" s="1190"/>
      <c r="H42" s="1191"/>
      <c r="I42" s="358">
        <v>366</v>
      </c>
      <c r="J42" s="359">
        <v>329</v>
      </c>
      <c r="K42" s="359">
        <v>294</v>
      </c>
      <c r="L42" s="359">
        <v>265</v>
      </c>
      <c r="M42" s="360">
        <v>241</v>
      </c>
    </row>
    <row r="43" spans="2:13" ht="27.75" customHeight="1" x14ac:dyDescent="0.15">
      <c r="B43" s="1186"/>
      <c r="C43" s="1187"/>
      <c r="D43" s="106"/>
      <c r="E43" s="1190" t="s">
        <v>33</v>
      </c>
      <c r="F43" s="1190"/>
      <c r="G43" s="1190"/>
      <c r="H43" s="1191"/>
      <c r="I43" s="358">
        <v>11896</v>
      </c>
      <c r="J43" s="359">
        <v>11050</v>
      </c>
      <c r="K43" s="359">
        <v>10568</v>
      </c>
      <c r="L43" s="359">
        <v>9459</v>
      </c>
      <c r="M43" s="360">
        <v>9757</v>
      </c>
    </row>
    <row r="44" spans="2:13" ht="27.75" customHeight="1" x14ac:dyDescent="0.15">
      <c r="B44" s="1186"/>
      <c r="C44" s="1187"/>
      <c r="D44" s="106"/>
      <c r="E44" s="1190" t="s">
        <v>34</v>
      </c>
      <c r="F44" s="1190"/>
      <c r="G44" s="1190"/>
      <c r="H44" s="1191"/>
      <c r="I44" s="358">
        <v>522</v>
      </c>
      <c r="J44" s="359">
        <v>466</v>
      </c>
      <c r="K44" s="359">
        <v>411</v>
      </c>
      <c r="L44" s="359">
        <v>361</v>
      </c>
      <c r="M44" s="360">
        <v>353</v>
      </c>
    </row>
    <row r="45" spans="2:13" ht="27.75" customHeight="1" x14ac:dyDescent="0.15">
      <c r="B45" s="1186"/>
      <c r="C45" s="1187"/>
      <c r="D45" s="106"/>
      <c r="E45" s="1190" t="s">
        <v>35</v>
      </c>
      <c r="F45" s="1190"/>
      <c r="G45" s="1190"/>
      <c r="H45" s="1191"/>
      <c r="I45" s="358">
        <v>3444</v>
      </c>
      <c r="J45" s="359">
        <v>3402</v>
      </c>
      <c r="K45" s="359">
        <v>3394</v>
      </c>
      <c r="L45" s="359">
        <v>3303</v>
      </c>
      <c r="M45" s="360">
        <v>3402</v>
      </c>
    </row>
    <row r="46" spans="2:13" ht="27.75" customHeight="1" x14ac:dyDescent="0.15">
      <c r="B46" s="1186"/>
      <c r="C46" s="1187"/>
      <c r="D46" s="107"/>
      <c r="E46" s="1190" t="s">
        <v>36</v>
      </c>
      <c r="F46" s="1190"/>
      <c r="G46" s="1190"/>
      <c r="H46" s="1191"/>
      <c r="I46" s="358">
        <v>172</v>
      </c>
      <c r="J46" s="359">
        <v>144</v>
      </c>
      <c r="K46" s="359">
        <v>120</v>
      </c>
      <c r="L46" s="359">
        <v>96</v>
      </c>
      <c r="M46" s="360">
        <v>99</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6524</v>
      </c>
      <c r="J50" s="359">
        <v>6355</v>
      </c>
      <c r="K50" s="359">
        <v>7459</v>
      </c>
      <c r="L50" s="359">
        <v>8074</v>
      </c>
      <c r="M50" s="360">
        <v>8366</v>
      </c>
    </row>
    <row r="51" spans="2:13" ht="27.75" customHeight="1" x14ac:dyDescent="0.15">
      <c r="B51" s="1186"/>
      <c r="C51" s="1187"/>
      <c r="D51" s="106"/>
      <c r="E51" s="1190" t="s">
        <v>42</v>
      </c>
      <c r="F51" s="1190"/>
      <c r="G51" s="1190"/>
      <c r="H51" s="1191"/>
      <c r="I51" s="358">
        <v>3363</v>
      </c>
      <c r="J51" s="359">
        <v>3266</v>
      </c>
      <c r="K51" s="359">
        <v>3439</v>
      </c>
      <c r="L51" s="359">
        <v>4305</v>
      </c>
      <c r="M51" s="360">
        <v>4019</v>
      </c>
    </row>
    <row r="52" spans="2:13" ht="27.75" customHeight="1" x14ac:dyDescent="0.15">
      <c r="B52" s="1188"/>
      <c r="C52" s="1189"/>
      <c r="D52" s="106"/>
      <c r="E52" s="1190" t="s">
        <v>43</v>
      </c>
      <c r="F52" s="1190"/>
      <c r="G52" s="1190"/>
      <c r="H52" s="1191"/>
      <c r="I52" s="358">
        <v>30313</v>
      </c>
      <c r="J52" s="359">
        <v>30810</v>
      </c>
      <c r="K52" s="359">
        <v>30066</v>
      </c>
      <c r="L52" s="359">
        <v>29041</v>
      </c>
      <c r="M52" s="360">
        <v>27732</v>
      </c>
    </row>
    <row r="53" spans="2:13" ht="27.75" customHeight="1" thickBot="1" x14ac:dyDescent="0.2">
      <c r="B53" s="1192" t="s">
        <v>19</v>
      </c>
      <c r="C53" s="1193"/>
      <c r="D53" s="110"/>
      <c r="E53" s="1194" t="s">
        <v>44</v>
      </c>
      <c r="F53" s="1194"/>
      <c r="G53" s="1194"/>
      <c r="H53" s="1195"/>
      <c r="I53" s="361">
        <v>3630</v>
      </c>
      <c r="J53" s="362">
        <v>3686</v>
      </c>
      <c r="K53" s="362">
        <v>2717</v>
      </c>
      <c r="L53" s="362">
        <v>643</v>
      </c>
      <c r="M53" s="363">
        <v>1212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OgG5jz45zKvwB0/plj72aE+9sPPsYmiko/T7QH4JnYybiM+RH8/MrshPTLInSes+Cd8bxn19j1ZAECx6xlA==" saltValue="Bl/dRWKsP6UDyGmXz+Zv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4448</v>
      </c>
      <c r="G55" s="122">
        <v>5051</v>
      </c>
      <c r="H55" s="123">
        <v>5350</v>
      </c>
    </row>
    <row r="56" spans="2:8" ht="52.5" customHeight="1" x14ac:dyDescent="0.15">
      <c r="B56" s="124"/>
      <c r="C56" s="1213" t="s">
        <v>47</v>
      </c>
      <c r="D56" s="1213"/>
      <c r="E56" s="1214"/>
      <c r="F56" s="125">
        <v>570</v>
      </c>
      <c r="G56" s="125">
        <v>571</v>
      </c>
      <c r="H56" s="126">
        <v>657</v>
      </c>
    </row>
    <row r="57" spans="2:8" ht="53.25" customHeight="1" x14ac:dyDescent="0.15">
      <c r="B57" s="124"/>
      <c r="C57" s="1215" t="s">
        <v>48</v>
      </c>
      <c r="D57" s="1215"/>
      <c r="E57" s="1216"/>
      <c r="F57" s="127">
        <v>3102</v>
      </c>
      <c r="G57" s="127">
        <v>3130</v>
      </c>
      <c r="H57" s="128">
        <v>2964</v>
      </c>
    </row>
    <row r="58" spans="2:8" ht="45.75" customHeight="1" x14ac:dyDescent="0.15">
      <c r="B58" s="129"/>
      <c r="C58" s="1203" t="s">
        <v>570</v>
      </c>
      <c r="D58" s="1204"/>
      <c r="E58" s="1205"/>
      <c r="F58" s="130">
        <v>1454</v>
      </c>
      <c r="G58" s="130">
        <v>1465</v>
      </c>
      <c r="H58" s="131">
        <v>1424</v>
      </c>
    </row>
    <row r="59" spans="2:8" ht="45.75" customHeight="1" x14ac:dyDescent="0.15">
      <c r="B59" s="129"/>
      <c r="C59" s="1203" t="s">
        <v>571</v>
      </c>
      <c r="D59" s="1204"/>
      <c r="E59" s="1205"/>
      <c r="F59" s="130">
        <v>0</v>
      </c>
      <c r="G59" s="130">
        <v>0</v>
      </c>
      <c r="H59" s="131">
        <v>436</v>
      </c>
    </row>
    <row r="60" spans="2:8" ht="45.75" customHeight="1" x14ac:dyDescent="0.15">
      <c r="B60" s="129"/>
      <c r="C60" s="1203" t="s">
        <v>572</v>
      </c>
      <c r="D60" s="1204"/>
      <c r="E60" s="1205"/>
      <c r="F60" s="130">
        <v>418</v>
      </c>
      <c r="G60" s="130">
        <v>413</v>
      </c>
      <c r="H60" s="131">
        <v>407</v>
      </c>
    </row>
    <row r="61" spans="2:8" ht="45.75" customHeight="1" x14ac:dyDescent="0.15">
      <c r="B61" s="129"/>
      <c r="C61" s="1203" t="s">
        <v>573</v>
      </c>
      <c r="D61" s="1204"/>
      <c r="E61" s="1205"/>
      <c r="F61" s="130">
        <v>225</v>
      </c>
      <c r="G61" s="130">
        <v>225</v>
      </c>
      <c r="H61" s="131">
        <v>198</v>
      </c>
    </row>
    <row r="62" spans="2:8" ht="45.75" customHeight="1" thickBot="1" x14ac:dyDescent="0.2">
      <c r="B62" s="132"/>
      <c r="C62" s="1206" t="s">
        <v>574</v>
      </c>
      <c r="D62" s="1207"/>
      <c r="E62" s="1208"/>
      <c r="F62" s="133">
        <v>197</v>
      </c>
      <c r="G62" s="133">
        <v>197</v>
      </c>
      <c r="H62" s="134">
        <v>197</v>
      </c>
    </row>
    <row r="63" spans="2:8" ht="52.5" customHeight="1" thickBot="1" x14ac:dyDescent="0.2">
      <c r="B63" s="135"/>
      <c r="C63" s="1209" t="s">
        <v>49</v>
      </c>
      <c r="D63" s="1209"/>
      <c r="E63" s="1210"/>
      <c r="F63" s="136">
        <v>8120</v>
      </c>
      <c r="G63" s="136">
        <v>8751</v>
      </c>
      <c r="H63" s="137">
        <v>8971</v>
      </c>
    </row>
    <row r="64" spans="2:8" x14ac:dyDescent="0.15"/>
  </sheetData>
  <sheetProtection algorithmName="SHA-512" hashValue="qzVWXZJZP7VskVm9+HHz42X2n3dnyn4cniM7TF62TaUpIZ2ao/MOpxYOqsWQ5F5qNxnct/mpV01t5V/eJ56D4Q==" saltValue="d7RO0VnZhAszqXI/S9AO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75517</v>
      </c>
      <c r="E3" s="156"/>
      <c r="F3" s="157">
        <v>62383</v>
      </c>
      <c r="G3" s="158"/>
      <c r="H3" s="159"/>
    </row>
    <row r="4" spans="1:8" x14ac:dyDescent="0.15">
      <c r="A4" s="160"/>
      <c r="B4" s="161"/>
      <c r="C4" s="162"/>
      <c r="D4" s="163">
        <v>32000</v>
      </c>
      <c r="E4" s="164"/>
      <c r="F4" s="165">
        <v>35325</v>
      </c>
      <c r="G4" s="166"/>
      <c r="H4" s="167"/>
    </row>
    <row r="5" spans="1:8" x14ac:dyDescent="0.15">
      <c r="A5" s="148" t="s">
        <v>520</v>
      </c>
      <c r="B5" s="153"/>
      <c r="C5" s="154"/>
      <c r="D5" s="155">
        <v>84076</v>
      </c>
      <c r="E5" s="156"/>
      <c r="F5" s="157">
        <v>63812</v>
      </c>
      <c r="G5" s="158"/>
      <c r="H5" s="159"/>
    </row>
    <row r="6" spans="1:8" x14ac:dyDescent="0.15">
      <c r="A6" s="160"/>
      <c r="B6" s="161"/>
      <c r="C6" s="162"/>
      <c r="D6" s="163">
        <v>52584</v>
      </c>
      <c r="E6" s="164"/>
      <c r="F6" s="165">
        <v>33848</v>
      </c>
      <c r="G6" s="166"/>
      <c r="H6" s="167"/>
    </row>
    <row r="7" spans="1:8" x14ac:dyDescent="0.15">
      <c r="A7" s="148" t="s">
        <v>521</v>
      </c>
      <c r="B7" s="153"/>
      <c r="C7" s="154"/>
      <c r="D7" s="155">
        <v>52473</v>
      </c>
      <c r="E7" s="156"/>
      <c r="F7" s="157">
        <v>54225</v>
      </c>
      <c r="G7" s="158"/>
      <c r="H7" s="159"/>
    </row>
    <row r="8" spans="1:8" x14ac:dyDescent="0.15">
      <c r="A8" s="160"/>
      <c r="B8" s="161"/>
      <c r="C8" s="162"/>
      <c r="D8" s="163">
        <v>22101</v>
      </c>
      <c r="E8" s="164"/>
      <c r="F8" s="165">
        <v>27337</v>
      </c>
      <c r="G8" s="166"/>
      <c r="H8" s="167"/>
    </row>
    <row r="9" spans="1:8" x14ac:dyDescent="0.15">
      <c r="A9" s="148" t="s">
        <v>522</v>
      </c>
      <c r="B9" s="153"/>
      <c r="C9" s="154"/>
      <c r="D9" s="155">
        <v>69830</v>
      </c>
      <c r="E9" s="156"/>
      <c r="F9" s="157">
        <v>54016</v>
      </c>
      <c r="G9" s="158"/>
      <c r="H9" s="159"/>
    </row>
    <row r="10" spans="1:8" x14ac:dyDescent="0.15">
      <c r="A10" s="160"/>
      <c r="B10" s="161"/>
      <c r="C10" s="162"/>
      <c r="D10" s="163">
        <v>32422</v>
      </c>
      <c r="E10" s="164"/>
      <c r="F10" s="165">
        <v>28078</v>
      </c>
      <c r="G10" s="166"/>
      <c r="H10" s="167"/>
    </row>
    <row r="11" spans="1:8" x14ac:dyDescent="0.15">
      <c r="A11" s="148" t="s">
        <v>523</v>
      </c>
      <c r="B11" s="153"/>
      <c r="C11" s="154"/>
      <c r="D11" s="155">
        <v>52919</v>
      </c>
      <c r="E11" s="156"/>
      <c r="F11" s="157">
        <v>52786</v>
      </c>
      <c r="G11" s="158"/>
      <c r="H11" s="159"/>
    </row>
    <row r="12" spans="1:8" x14ac:dyDescent="0.15">
      <c r="A12" s="160"/>
      <c r="B12" s="161"/>
      <c r="C12" s="168"/>
      <c r="D12" s="163">
        <v>31736</v>
      </c>
      <c r="E12" s="164"/>
      <c r="F12" s="165">
        <v>28742</v>
      </c>
      <c r="G12" s="166"/>
      <c r="H12" s="167"/>
    </row>
    <row r="13" spans="1:8" x14ac:dyDescent="0.15">
      <c r="A13" s="148"/>
      <c r="B13" s="153"/>
      <c r="C13" s="169"/>
      <c r="D13" s="170">
        <v>66963</v>
      </c>
      <c r="E13" s="171"/>
      <c r="F13" s="172">
        <v>57444</v>
      </c>
      <c r="G13" s="173"/>
      <c r="H13" s="159"/>
    </row>
    <row r="14" spans="1:8" x14ac:dyDescent="0.15">
      <c r="A14" s="160"/>
      <c r="B14" s="161"/>
      <c r="C14" s="162"/>
      <c r="D14" s="163">
        <v>34169</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4.1900000000000004</v>
      </c>
      <c r="C19" s="174">
        <f>ROUND(VALUE(SUBSTITUTE(実質収支比率等に係る経年分析!G$48,"▲","-")),2)</f>
        <v>6.26</v>
      </c>
      <c r="D19" s="174">
        <f>ROUND(VALUE(SUBSTITUTE(実質収支比率等に係る経年分析!H$48,"▲","-")),2)</f>
        <v>6.49</v>
      </c>
      <c r="E19" s="174">
        <f>ROUND(VALUE(SUBSTITUTE(実質収支比率等に係る経年分析!I$48,"▲","-")),2)</f>
        <v>3.04</v>
      </c>
      <c r="F19" s="174">
        <f>ROUND(VALUE(SUBSTITUTE(実質収支比率等に係る経年分析!J$48,"▲","-")),2)</f>
        <v>2.4500000000000002</v>
      </c>
    </row>
    <row r="20" spans="1:11" x14ac:dyDescent="0.15">
      <c r="A20" s="174" t="s">
        <v>53</v>
      </c>
      <c r="B20" s="174">
        <f>ROUND(VALUE(SUBSTITUTE(実質収支比率等に係る経年分析!F$47,"▲","-")),2)</f>
        <v>24.26</v>
      </c>
      <c r="C20" s="174">
        <f>ROUND(VALUE(SUBSTITUTE(実質収支比率等に係る経年分析!G$47,"▲","-")),2)</f>
        <v>22.17</v>
      </c>
      <c r="D20" s="174">
        <f>ROUND(VALUE(SUBSTITUTE(実質収支比率等に係る経年分析!H$47,"▲","-")),2)</f>
        <v>24.41</v>
      </c>
      <c r="E20" s="174">
        <f>ROUND(VALUE(SUBSTITUTE(実質収支比率等に係る経年分析!I$47,"▲","-")),2)</f>
        <v>28.35</v>
      </c>
      <c r="F20" s="174">
        <f>ROUND(VALUE(SUBSTITUTE(実質収支比率等に係る経年分析!J$47,"▲","-")),2)</f>
        <v>29.57</v>
      </c>
    </row>
    <row r="21" spans="1:11" x14ac:dyDescent="0.15">
      <c r="A21" s="174" t="s">
        <v>54</v>
      </c>
      <c r="B21" s="174">
        <f>IF(ISNUMBER(VALUE(SUBSTITUTE(実質収支比率等に係る経年分析!F$49,"▲","-"))),ROUND(VALUE(SUBSTITUTE(実質収支比率等に係る経年分析!F$49,"▲","-")),2),NA())</f>
        <v>2.78</v>
      </c>
      <c r="C21" s="174">
        <f>IF(ISNUMBER(VALUE(SUBSTITUTE(実質収支比率等に係る経年分析!G$49,"▲","-"))),ROUND(VALUE(SUBSTITUTE(実質収支比率等に係る経年分析!G$49,"▲","-")),2),NA())</f>
        <v>0.87</v>
      </c>
      <c r="D21" s="174">
        <f>IF(ISNUMBER(VALUE(SUBSTITUTE(実質収支比率等に係る経年分析!H$49,"▲","-"))),ROUND(VALUE(SUBSTITUTE(実質収支比率等に係る経年分析!H$49,"▲","-")),2),NA())</f>
        <v>3.52</v>
      </c>
      <c r="E21" s="174">
        <f>IF(ISNUMBER(VALUE(SUBSTITUTE(実質収支比率等に係る経年分析!I$49,"▲","-"))),ROUND(VALUE(SUBSTITUTE(実質収支比率等に係る経年分析!I$49,"▲","-")),2),NA())</f>
        <v>-0.22</v>
      </c>
      <c r="F21" s="174">
        <f>IF(ISNUMBER(VALUE(SUBSTITUTE(実質収支比率等に係る経年分析!J$49,"▲","-"))),ROUND(VALUE(SUBSTITUTE(実質収支比率等に係る経年分析!J$49,"▲","-")),2),NA())</f>
        <v>1.1200000000000001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塩尻市国民健康保険楢川診療所事業特別会計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塩尻市後期高齢者医療事業特別会計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0.15</v>
      </c>
    </row>
    <row r="31" spans="1:11" x14ac:dyDescent="0.15">
      <c r="A31" s="175" t="str">
        <f>IF(連結実質赤字比率に係る赤字・黒字の構成分析!C$39="",NA(),連結実質赤字比率に係る赤字・黒字の構成分析!C$39)</f>
        <v>塩尻市国民健康保険事業特別会計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0.24</v>
      </c>
    </row>
    <row r="32" spans="1:11" x14ac:dyDescent="0.15">
      <c r="A32" s="175" t="str">
        <f>IF(連結実質赤字比率に係る赤字・黒字の構成分析!C$38="",NA(),連結実質赤字比率に係る赤字・黒字の構成分析!C$38)</f>
        <v>塩尻市農業集落排水事業会計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0.46</v>
      </c>
    </row>
    <row r="33" spans="1:16" x14ac:dyDescent="0.15">
      <c r="A33" s="175" t="str">
        <f>IF(連結実質赤字比率に係る赤字・黒字の構成分析!C$37="",NA(),連結実質赤字比率に係る赤字・黒字の構成分析!C$37)</f>
        <v>塩尻市介護保険事業特別会計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6.48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2.4500000000000002</v>
      </c>
    </row>
    <row r="35" spans="1:16" x14ac:dyDescent="0.15">
      <c r="A35" s="175" t="str">
        <f>IF(連結実質赤字比率に係る赤字・黒字の構成分析!C$35="",NA(),連結実質赤字比率に係る赤字・黒字の構成分析!C$35)</f>
        <v>塩尻市下水道事業会計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2.72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3.69</v>
      </c>
    </row>
    <row r="36" spans="1:16" x14ac:dyDescent="0.15">
      <c r="A36" s="175" t="str">
        <f>IF(連結実質赤字比率に係る赤字・黒字の構成分析!C$34="",NA(),連結実質赤字比率に係る赤字・黒字の構成分析!C$34)</f>
        <v>塩尻市水道事業会計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8.3800000000000008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9.4600000000000009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3312</v>
      </c>
      <c r="E42" s="176"/>
      <c r="F42" s="176"/>
      <c r="G42" s="176">
        <f>'実質公債費比率（分子）の構造'!L$52</f>
        <v>3182</v>
      </c>
      <c r="H42" s="176"/>
      <c r="I42" s="176"/>
      <c r="J42" s="176">
        <f>'実質公債費比率（分子）の構造'!M$52</f>
        <v>3105</v>
      </c>
      <c r="K42" s="176"/>
      <c r="L42" s="176"/>
      <c r="M42" s="176">
        <f>'実質公債費比率（分子）の構造'!N$52</f>
        <v>3087</v>
      </c>
      <c r="N42" s="176"/>
      <c r="O42" s="176"/>
      <c r="P42" s="176">
        <f>'実質公債費比率（分子）の構造'!O$52</f>
        <v>3043</v>
      </c>
    </row>
    <row r="43" spans="1:16" x14ac:dyDescent="0.15">
      <c r="A43" s="176" t="s">
        <v>16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44</v>
      </c>
      <c r="C44" s="176"/>
      <c r="D44" s="176"/>
      <c r="E44" s="176">
        <f>'実質公債費比率（分子）の構造'!L$50</f>
        <v>40</v>
      </c>
      <c r="F44" s="176"/>
      <c r="G44" s="176"/>
      <c r="H44" s="176">
        <f>'実質公債費比率（分子）の構造'!M$50</f>
        <v>36</v>
      </c>
      <c r="I44" s="176"/>
      <c r="J44" s="176"/>
      <c r="K44" s="176">
        <f>'実質公債費比率（分子）の構造'!N$50</f>
        <v>30</v>
      </c>
      <c r="L44" s="176"/>
      <c r="M44" s="176"/>
      <c r="N44" s="176">
        <f>'実質公債費比率（分子）の構造'!O$50</f>
        <v>25</v>
      </c>
      <c r="O44" s="176"/>
      <c r="P44" s="176"/>
    </row>
    <row r="45" spans="1:16" x14ac:dyDescent="0.15">
      <c r="A45" s="176" t="s">
        <v>63</v>
      </c>
      <c r="B45" s="176">
        <f>'実質公債費比率（分子）の構造'!K$49</f>
        <v>123</v>
      </c>
      <c r="C45" s="176"/>
      <c r="D45" s="176"/>
      <c r="E45" s="176">
        <f>'実質公債費比率（分子）の構造'!L$49</f>
        <v>100</v>
      </c>
      <c r="F45" s="176"/>
      <c r="G45" s="176"/>
      <c r="H45" s="176">
        <f>'実質公債費比率（分子）の構造'!M$49</f>
        <v>66</v>
      </c>
      <c r="I45" s="176"/>
      <c r="J45" s="176"/>
      <c r="K45" s="176">
        <f>'実質公債費比率（分子）の構造'!N$49</f>
        <v>72</v>
      </c>
      <c r="L45" s="176"/>
      <c r="M45" s="176"/>
      <c r="N45" s="176">
        <f>'実質公債費比率（分子）の構造'!O$49</f>
        <v>61</v>
      </c>
      <c r="O45" s="176"/>
      <c r="P45" s="176"/>
    </row>
    <row r="46" spans="1:16" x14ac:dyDescent="0.15">
      <c r="A46" s="176" t="s">
        <v>64</v>
      </c>
      <c r="B46" s="176">
        <f>'実質公債費比率（分子）の構造'!K$48</f>
        <v>1077</v>
      </c>
      <c r="C46" s="176"/>
      <c r="D46" s="176"/>
      <c r="E46" s="176">
        <f>'実質公債費比率（分子）の構造'!L$48</f>
        <v>1077</v>
      </c>
      <c r="F46" s="176"/>
      <c r="G46" s="176"/>
      <c r="H46" s="176">
        <f>'実質公債費比率（分子）の構造'!M$48</f>
        <v>1075</v>
      </c>
      <c r="I46" s="176"/>
      <c r="J46" s="176"/>
      <c r="K46" s="176">
        <f>'実質公債費比率（分子）の構造'!N$48</f>
        <v>1079</v>
      </c>
      <c r="L46" s="176"/>
      <c r="M46" s="176"/>
      <c r="N46" s="176">
        <f>'実質公債費比率（分子）の構造'!O$48</f>
        <v>1071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2900</v>
      </c>
      <c r="C49" s="176"/>
      <c r="D49" s="176"/>
      <c r="E49" s="176">
        <f>'実質公債費比率（分子）の構造'!L$45</f>
        <v>2971</v>
      </c>
      <c r="F49" s="176"/>
      <c r="G49" s="176"/>
      <c r="H49" s="176">
        <f>'実質公債費比率（分子）の構造'!M$45</f>
        <v>2966</v>
      </c>
      <c r="I49" s="176"/>
      <c r="J49" s="176"/>
      <c r="K49" s="176">
        <f>'実質公債費比率（分子）の構造'!N$45</f>
        <v>2968</v>
      </c>
      <c r="L49" s="176"/>
      <c r="M49" s="176"/>
      <c r="N49" s="176">
        <f>'実質公債費比率（分子）の構造'!O$45</f>
        <v>3114</v>
      </c>
      <c r="O49" s="176"/>
      <c r="P49" s="176"/>
    </row>
    <row r="50" spans="1:16" x14ac:dyDescent="0.15">
      <c r="A50" s="176" t="s">
        <v>67</v>
      </c>
      <c r="B50" s="176" t="e">
        <f>NA()</f>
        <v>#N/A</v>
      </c>
      <c r="C50" s="176">
        <f>IF(ISNUMBER('実質公債費比率（分子）の構造'!K$53),'実質公債費比率（分子）の構造'!K$53,NA())</f>
        <v>832</v>
      </c>
      <c r="D50" s="176" t="e">
        <f>NA()</f>
        <v>#N/A</v>
      </c>
      <c r="E50" s="176" t="e">
        <f>NA()</f>
        <v>#N/A</v>
      </c>
      <c r="F50" s="176">
        <f>IF(ISNUMBER('実質公債費比率（分子）の構造'!L$53),'実質公債費比率（分子）の構造'!L$53,NA())</f>
        <v>1007</v>
      </c>
      <c r="G50" s="176" t="e">
        <f>NA()</f>
        <v>#N/A</v>
      </c>
      <c r="H50" s="176" t="e">
        <f>NA()</f>
        <v>#N/A</v>
      </c>
      <c r="I50" s="176">
        <f>IF(ISNUMBER('実質公債費比率（分子）の構造'!M$53),'実質公債費比率（分子）の構造'!M$53,NA())</f>
        <v>1038</v>
      </c>
      <c r="J50" s="176" t="e">
        <f>NA()</f>
        <v>#N/A</v>
      </c>
      <c r="K50" s="176" t="e">
        <f>NA()</f>
        <v>#N/A</v>
      </c>
      <c r="L50" s="176">
        <f>IF(ISNUMBER('実質公債費比率（分子）の構造'!N$53),'実質公債費比率（分子）の構造'!N$53,NA())</f>
        <v>1062</v>
      </c>
      <c r="M50" s="176" t="e">
        <f>NA()</f>
        <v>#N/A</v>
      </c>
      <c r="N50" s="176" t="e">
        <f>NA()</f>
        <v>#N/A</v>
      </c>
      <c r="O50" s="176">
        <f>IF(ISNUMBER('実質公債費比率（分子）の構造'!O$53),'実質公債費比率（分子）の構造'!O$53,NA())</f>
        <v>1228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30313</v>
      </c>
      <c r="E56" s="175"/>
      <c r="F56" s="175"/>
      <c r="G56" s="175">
        <f>'将来負担比率（分子）の構造'!J$52</f>
        <v>30810</v>
      </c>
      <c r="H56" s="175"/>
      <c r="I56" s="175"/>
      <c r="J56" s="175">
        <f>'将来負担比率（分子）の構造'!K$52</f>
        <v>30066</v>
      </c>
      <c r="K56" s="175"/>
      <c r="L56" s="175"/>
      <c r="M56" s="175">
        <f>'将来負担比率（分子）の構造'!L$52</f>
        <v>29041</v>
      </c>
      <c r="N56" s="175"/>
      <c r="O56" s="175"/>
      <c r="P56" s="175">
        <f>'将来負担比率（分子）の構造'!M$52</f>
        <v>27732</v>
      </c>
    </row>
    <row r="57" spans="1:16" x14ac:dyDescent="0.15">
      <c r="A57" s="175" t="s">
        <v>42</v>
      </c>
      <c r="B57" s="175"/>
      <c r="C57" s="175"/>
      <c r="D57" s="175">
        <f>'将来負担比率（分子）の構造'!I$51</f>
        <v>3363</v>
      </c>
      <c r="E57" s="175"/>
      <c r="F57" s="175"/>
      <c r="G57" s="175">
        <f>'将来負担比率（分子）の構造'!J$51</f>
        <v>3266</v>
      </c>
      <c r="H57" s="175"/>
      <c r="I57" s="175"/>
      <c r="J57" s="175">
        <f>'将来負担比率（分子）の構造'!K$51</f>
        <v>3439</v>
      </c>
      <c r="K57" s="175"/>
      <c r="L57" s="175"/>
      <c r="M57" s="175">
        <f>'将来負担比率（分子）の構造'!L$51</f>
        <v>4305</v>
      </c>
      <c r="N57" s="175"/>
      <c r="O57" s="175"/>
      <c r="P57" s="175">
        <f>'将来負担比率（分子）の構造'!M$51</f>
        <v>4019</v>
      </c>
    </row>
    <row r="58" spans="1:16" x14ac:dyDescent="0.15">
      <c r="A58" s="175" t="s">
        <v>41</v>
      </c>
      <c r="B58" s="175"/>
      <c r="C58" s="175"/>
      <c r="D58" s="175">
        <f>'将来負担比率（分子）の構造'!I$50</f>
        <v>6524</v>
      </c>
      <c r="E58" s="175"/>
      <c r="F58" s="175"/>
      <c r="G58" s="175">
        <f>'将来負担比率（分子）の構造'!J$50</f>
        <v>6355</v>
      </c>
      <c r="H58" s="175"/>
      <c r="I58" s="175"/>
      <c r="J58" s="175">
        <f>'将来負担比率（分子）の構造'!K$50</f>
        <v>7459</v>
      </c>
      <c r="K58" s="175"/>
      <c r="L58" s="175"/>
      <c r="M58" s="175">
        <f>'将来負担比率（分子）の構造'!L$50</f>
        <v>8074</v>
      </c>
      <c r="N58" s="175"/>
      <c r="O58" s="175"/>
      <c r="P58" s="175">
        <f>'将来負担比率（分子）の構造'!M$50</f>
        <v>8366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172</v>
      </c>
      <c r="C61" s="175"/>
      <c r="D61" s="175"/>
      <c r="E61" s="175">
        <f>'将来負担比率（分子）の構造'!J$46</f>
        <v>144</v>
      </c>
      <c r="F61" s="175"/>
      <c r="G61" s="175"/>
      <c r="H61" s="175">
        <f>'将来負担比率（分子）の構造'!K$46</f>
        <v>120</v>
      </c>
      <c r="I61" s="175"/>
      <c r="J61" s="175"/>
      <c r="K61" s="175">
        <f>'将来負担比率（分子）の構造'!L$46</f>
        <v>96</v>
      </c>
      <c r="L61" s="175"/>
      <c r="M61" s="175"/>
      <c r="N61" s="175">
        <f>'将来負担比率（分子）の構造'!M$46</f>
        <v>99</v>
      </c>
      <c r="O61" s="175"/>
      <c r="P61" s="175"/>
    </row>
    <row r="62" spans="1:16" x14ac:dyDescent="0.15">
      <c r="A62" s="175" t="s">
        <v>35</v>
      </c>
      <c r="B62" s="175">
        <f>'将来負担比率（分子）の構造'!I$45</f>
        <v>3444</v>
      </c>
      <c r="C62" s="175"/>
      <c r="D62" s="175"/>
      <c r="E62" s="175">
        <f>'将来負担比率（分子）の構造'!J$45</f>
        <v>3402</v>
      </c>
      <c r="F62" s="175"/>
      <c r="G62" s="175"/>
      <c r="H62" s="175">
        <f>'将来負担比率（分子）の構造'!K$45</f>
        <v>3394</v>
      </c>
      <c r="I62" s="175"/>
      <c r="J62" s="175"/>
      <c r="K62" s="175">
        <f>'将来負担比率（分子）の構造'!L$45</f>
        <v>3303</v>
      </c>
      <c r="L62" s="175"/>
      <c r="M62" s="175"/>
      <c r="N62" s="175">
        <f>'将来負担比率（分子）の構造'!M$45</f>
        <v>3402</v>
      </c>
      <c r="O62" s="175"/>
      <c r="P62" s="175"/>
    </row>
    <row r="63" spans="1:16" x14ac:dyDescent="0.15">
      <c r="A63" s="175" t="s">
        <v>34</v>
      </c>
      <c r="B63" s="175">
        <f>'将来負担比率（分子）の構造'!I$44</f>
        <v>522</v>
      </c>
      <c r="C63" s="175"/>
      <c r="D63" s="175"/>
      <c r="E63" s="175">
        <f>'将来負担比率（分子）の構造'!J$44</f>
        <v>466</v>
      </c>
      <c r="F63" s="175"/>
      <c r="G63" s="175"/>
      <c r="H63" s="175">
        <f>'将来負担比率（分子）の構造'!K$44</f>
        <v>411</v>
      </c>
      <c r="I63" s="175"/>
      <c r="J63" s="175"/>
      <c r="K63" s="175">
        <f>'将来負担比率（分子）の構造'!L$44</f>
        <v>361</v>
      </c>
      <c r="L63" s="175"/>
      <c r="M63" s="175"/>
      <c r="N63" s="175">
        <f>'将来負担比率（分子）の構造'!M$44</f>
        <v>353</v>
      </c>
      <c r="O63" s="175"/>
      <c r="P63" s="175"/>
    </row>
    <row r="64" spans="1:16" x14ac:dyDescent="0.15">
      <c r="A64" s="175" t="s">
        <v>33</v>
      </c>
      <c r="B64" s="175">
        <f>'将来負担比率（分子）の構造'!I$43</f>
        <v>11896</v>
      </c>
      <c r="C64" s="175"/>
      <c r="D64" s="175"/>
      <c r="E64" s="175">
        <f>'将来負担比率（分子）の構造'!J$43</f>
        <v>11050</v>
      </c>
      <c r="F64" s="175"/>
      <c r="G64" s="175"/>
      <c r="H64" s="175">
        <f>'将来負担比率（分子）の構造'!K$43</f>
        <v>10568</v>
      </c>
      <c r="I64" s="175"/>
      <c r="J64" s="175"/>
      <c r="K64" s="175">
        <f>'将来負担比率（分子）の構造'!L$43</f>
        <v>9459</v>
      </c>
      <c r="L64" s="175"/>
      <c r="M64" s="175"/>
      <c r="N64" s="175">
        <f>'将来負担比率（分子）の構造'!M$43</f>
        <v>9757</v>
      </c>
      <c r="O64" s="175"/>
      <c r="P64" s="175"/>
    </row>
    <row r="65" spans="1:16" x14ac:dyDescent="0.15">
      <c r="A65" s="175" t="s">
        <v>32</v>
      </c>
      <c r="B65" s="175">
        <f>'将来負担比率（分子）の構造'!I$42</f>
        <v>366</v>
      </c>
      <c r="C65" s="175"/>
      <c r="D65" s="175"/>
      <c r="E65" s="175">
        <f>'将来負担比率（分子）の構造'!J$42</f>
        <v>329</v>
      </c>
      <c r="F65" s="175"/>
      <c r="G65" s="175"/>
      <c r="H65" s="175">
        <f>'将来負担比率（分子）の構造'!K$42</f>
        <v>294</v>
      </c>
      <c r="I65" s="175"/>
      <c r="J65" s="175"/>
      <c r="K65" s="175">
        <f>'将来負担比率（分子）の構造'!L$42</f>
        <v>265</v>
      </c>
      <c r="L65" s="175"/>
      <c r="M65" s="175"/>
      <c r="N65" s="175">
        <f>'将来負担比率（分子）の構造'!M$42</f>
        <v>241</v>
      </c>
      <c r="O65" s="175"/>
      <c r="P65" s="175"/>
    </row>
    <row r="66" spans="1:16" x14ac:dyDescent="0.15">
      <c r="A66" s="175" t="s">
        <v>31</v>
      </c>
      <c r="B66" s="175">
        <f>'将来負担比率（分子）の構造'!I$41</f>
        <v>27430</v>
      </c>
      <c r="C66" s="175"/>
      <c r="D66" s="175"/>
      <c r="E66" s="175">
        <f>'将来負担比率（分子）の構造'!J$41</f>
        <v>28725</v>
      </c>
      <c r="F66" s="175"/>
      <c r="G66" s="175"/>
      <c r="H66" s="175">
        <f>'将来負担比率（分子）の構造'!K$41</f>
        <v>28894</v>
      </c>
      <c r="I66" s="175"/>
      <c r="J66" s="175"/>
      <c r="K66" s="175">
        <f>'将来負担比率（分子）の構造'!L$41</f>
        <v>28578</v>
      </c>
      <c r="L66" s="175"/>
      <c r="M66" s="175"/>
      <c r="N66" s="175">
        <f>'将来負担比率（分子）の構造'!M$41</f>
        <v>27475</v>
      </c>
      <c r="O66" s="175"/>
      <c r="P66" s="175"/>
    </row>
    <row r="67" spans="1:16" x14ac:dyDescent="0.15">
      <c r="A67" s="175" t="s">
        <v>71</v>
      </c>
      <c r="B67" s="175" t="e">
        <f>NA()</f>
        <v>#N/A</v>
      </c>
      <c r="C67" s="175">
        <f>IF(ISNUMBER('将来負担比率（分子）の構造'!I$53), IF('将来負担比率（分子）の構造'!I$53 &lt; 0, 0, '将来負担比率（分子）の構造'!I$53), NA())</f>
        <v>3630</v>
      </c>
      <c r="D67" s="175" t="e">
        <f>NA()</f>
        <v>#N/A</v>
      </c>
      <c r="E67" s="175" t="e">
        <f>NA()</f>
        <v>#N/A</v>
      </c>
      <c r="F67" s="175">
        <f>IF(ISNUMBER('将来負担比率（分子）の構造'!J$53), IF('将来負担比率（分子）の構造'!J$53 &lt; 0, 0, '将来負担比率（分子）の構造'!J$53), NA())</f>
        <v>3686</v>
      </c>
      <c r="G67" s="175" t="e">
        <f>NA()</f>
        <v>#N/A</v>
      </c>
      <c r="H67" s="175" t="e">
        <f>NA()</f>
        <v>#N/A</v>
      </c>
      <c r="I67" s="175">
        <f>IF(ISNUMBER('将来負担比率（分子）の構造'!K$53), IF('将来負担比率（分子）の構造'!K$53 &lt; 0, 0, '将来負担比率（分子）の構造'!K$53), NA())</f>
        <v>2717</v>
      </c>
      <c r="J67" s="175" t="e">
        <f>NA()</f>
        <v>#N/A</v>
      </c>
      <c r="K67" s="175" t="e">
        <f>NA()</f>
        <v>#N/A</v>
      </c>
      <c r="L67" s="175">
        <f>IF(ISNUMBER('将来負担比率（分子）の構造'!L$53), IF('将来負担比率（分子）の構造'!L$53 &lt; 0, 0, '将来負担比率（分子）の構造'!L$53), NA())</f>
        <v>643</v>
      </c>
      <c r="M67" s="175" t="e">
        <f>NA()</f>
        <v>#N/A</v>
      </c>
      <c r="N67" s="175" t="e">
        <f>NA()</f>
        <v>#N/A</v>
      </c>
      <c r="O67" s="175">
        <f>IF(ISNUMBER('将来負担比率（分子）の構造'!M$53), IF('将来負担比率（分子）の構造'!M$53 &lt; 0, 0, '将来負担比率（分子）の構造'!M$53), NA())</f>
        <v>1212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4448</v>
      </c>
      <c r="C72" s="179">
        <f>基金残高に係る経年分析!G55</f>
        <v>5051</v>
      </c>
      <c r="D72" s="179">
        <f>基金残高に係る経年分析!H55</f>
        <v>5350</v>
      </c>
    </row>
    <row r="73" spans="1:16" x14ac:dyDescent="0.15">
      <c r="A73" s="178" t="s">
        <v>74</v>
      </c>
      <c r="B73" s="179">
        <f>基金残高に係る経年分析!F56</f>
        <v>570</v>
      </c>
      <c r="C73" s="179">
        <f>基金残高に係る経年分析!G56</f>
        <v>571</v>
      </c>
      <c r="D73" s="179">
        <f>基金残高に係る経年分析!H56</f>
        <v>657</v>
      </c>
    </row>
    <row r="74" spans="1:16" x14ac:dyDescent="0.15">
      <c r="A74" s="178" t="s">
        <v>75</v>
      </c>
      <c r="B74" s="179">
        <f>基金残高に係る経年分析!F57</f>
        <v>3102</v>
      </c>
      <c r="C74" s="179">
        <f>基金残高に係る経年分析!G57</f>
        <v>3130</v>
      </c>
      <c r="D74" s="179">
        <f>基金残高に係る経年分析!H57</f>
        <v>2964</v>
      </c>
    </row>
  </sheetData>
  <sheetProtection algorithmName="SHA-512" hashValue="SBNTWmM9vlH4hiIRrJJeSp5pJyeyKq32HjGhYtkFSo0fydVt3pGWPG4CkFu7qrBg7Tb12F/GIoBYgDa/F67/Vg==" saltValue="NRP5/4rnUtah9WVJiY0x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mi1814</cp:lastModifiedBy>
  <cp:lastPrinted>2025-03-10T05:55:20Z</cp:lastPrinted>
  <dcterms:created xsi:type="dcterms:W3CDTF">2025-02-19T02:28:41Z</dcterms:created>
  <dcterms:modified xsi:type="dcterms:W3CDTF">2025-03-18T02:33:24Z</dcterms:modified>
  <cp:category/>
</cp:coreProperties>
</file>